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12" documentId="8_{C3101AA6-53AB-44CD-9113-6D852D4D6A1F}" xr6:coauthVersionLast="47" xr6:coauthVersionMax="47" xr10:uidLastSave="{0EAC9EFE-EDDB-47BB-BB98-28A1021126F9}"/>
  <workbookProtection workbookAlgorithmName="SHA-512" workbookHashValue="BLYSboj59YGcc/MxLbdPquUmVhsBMHWtGchHd/8fPrlnbs4Xz/3Nq4gx8Ou44wEwCBGies0baXjBEvDn4vBQ1g==" workbookSaltValue="QzsIsln7bQS8thkWVUDN3A==" workbookSpinCount="100000" lockStructure="1"/>
  <bookViews>
    <workbookView xWindow="-120" yWindow="-120" windowWidth="21570" windowHeight="11040" activeTab="3" xr2:uid="{00000000-000D-0000-FFFF-FFFF00000000}"/>
  </bookViews>
  <sheets>
    <sheet name="Fixed Charges" sheetId="1" r:id="rId1"/>
    <sheet name="Fixed Alt HAN Charge" sheetId="5" r:id="rId2"/>
    <sheet name="Fixed CH Charge" sheetId="4" r:id="rId3"/>
    <sheet name="Explicit Charges" sheetId="3" r:id="rId4"/>
  </sheets>
  <definedNames>
    <definedName name="_xlnm.Print_Area" localSheetId="3">'Explicit Charges'!$B$2:$K$78</definedName>
    <definedName name="_xlnm.Print_Area" localSheetId="1">'Fixed Alt HAN Charge'!$B$2:$K$25</definedName>
    <definedName name="_xlnm.Print_Area" localSheetId="2">'Fixed CH Charge'!$B$2:$K$23</definedName>
    <definedName name="_xlnm.Print_Area" localSheetId="0">'Fixed Charges'!$B$2:$K$32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3" l="1"/>
  <c r="I33" i="3" s="1"/>
  <c r="J33" i="3" l="1"/>
  <c r="H29" i="3" l="1"/>
  <c r="H30" i="3"/>
  <c r="I30" i="3" s="1"/>
  <c r="G20" i="5"/>
  <c r="H20" i="5" s="1"/>
  <c r="G19" i="5"/>
  <c r="H19" i="5" s="1"/>
  <c r="G23" i="1"/>
  <c r="H23" i="1" s="1"/>
  <c r="G24" i="1"/>
  <c r="H24" i="1" s="1"/>
  <c r="G25" i="1"/>
  <c r="H25" i="1" s="1"/>
  <c r="G26" i="1"/>
  <c r="H26" i="1"/>
  <c r="G22" i="1"/>
  <c r="H22" i="1" s="1"/>
  <c r="H63" i="3"/>
  <c r="I63" i="3"/>
  <c r="J63" i="3" s="1"/>
  <c r="H60" i="3"/>
  <c r="I60" i="3"/>
  <c r="H31" i="3"/>
  <c r="I31" i="3" s="1"/>
  <c r="H32" i="3"/>
  <c r="H28" i="3"/>
  <c r="I28" i="3" s="1"/>
  <c r="J28" i="3" s="1"/>
  <c r="C3" i="3"/>
  <c r="C3" i="4"/>
  <c r="C3" i="5"/>
  <c r="D5" i="5"/>
  <c r="H27" i="3"/>
  <c r="I27" i="3" s="1"/>
  <c r="H26" i="3"/>
  <c r="I26" i="3" s="1"/>
  <c r="H25" i="3"/>
  <c r="H24" i="3"/>
  <c r="D5" i="3"/>
  <c r="D5" i="4"/>
  <c r="H19" i="3"/>
  <c r="H22" i="3"/>
  <c r="I22" i="3" s="1"/>
  <c r="H23" i="3"/>
  <c r="I23" i="3" s="1"/>
  <c r="J23" i="3" s="1"/>
  <c r="H21" i="3"/>
  <c r="I21" i="3" s="1"/>
  <c r="H20" i="3"/>
  <c r="I20" i="3" s="1"/>
  <c r="H14" i="1"/>
  <c r="I14" i="1" s="1"/>
  <c r="H61" i="3"/>
  <c r="H59" i="3"/>
  <c r="I59" i="3" s="1"/>
  <c r="H52" i="3"/>
  <c r="I52" i="3" s="1"/>
  <c r="H15" i="5"/>
  <c r="I15" i="5" s="1"/>
  <c r="J15" i="5" s="1"/>
  <c r="H14" i="5"/>
  <c r="H58" i="3"/>
  <c r="I58" i="3"/>
  <c r="J58" i="3" s="1"/>
  <c r="H62" i="3"/>
  <c r="I62" i="3" s="1"/>
  <c r="H44" i="3"/>
  <c r="I44" i="3" s="1"/>
  <c r="H45" i="3"/>
  <c r="I45" i="3"/>
  <c r="J45" i="3" s="1"/>
  <c r="H46" i="3"/>
  <c r="I46" i="3" s="1"/>
  <c r="J46" i="3" s="1"/>
  <c r="H47" i="3"/>
  <c r="I47" i="3" s="1"/>
  <c r="H48" i="3"/>
  <c r="I48" i="3" s="1"/>
  <c r="H49" i="3"/>
  <c r="I49" i="3" s="1"/>
  <c r="J49" i="3" s="1"/>
  <c r="H50" i="3"/>
  <c r="I50" i="3" s="1"/>
  <c r="J50" i="3" s="1"/>
  <c r="H51" i="3"/>
  <c r="J51" i="3" s="1"/>
  <c r="I51" i="3"/>
  <c r="H53" i="3"/>
  <c r="I53" i="3"/>
  <c r="H54" i="3"/>
  <c r="I54" i="3" s="1"/>
  <c r="H55" i="3"/>
  <c r="I55" i="3"/>
  <c r="J55" i="3" s="1"/>
  <c r="H56" i="3"/>
  <c r="I56" i="3" s="1"/>
  <c r="H57" i="3"/>
  <c r="I57" i="3" s="1"/>
  <c r="J57" i="3" s="1"/>
  <c r="H43" i="3"/>
  <c r="I43" i="3" s="1"/>
  <c r="J43" i="3" s="1"/>
  <c r="H42" i="3"/>
  <c r="I42" i="3" s="1"/>
  <c r="H17" i="3"/>
  <c r="I17" i="3" s="1"/>
  <c r="H18" i="3"/>
  <c r="I18" i="3" s="1"/>
  <c r="H16" i="3"/>
  <c r="I16" i="3" s="1"/>
  <c r="J16" i="3" s="1"/>
  <c r="H17" i="4"/>
  <c r="I17" i="4" s="1"/>
  <c r="H16" i="4"/>
  <c r="I16" i="4" s="1"/>
  <c r="H15" i="4"/>
  <c r="I15" i="4" s="1"/>
  <c r="H15" i="1"/>
  <c r="I15" i="1" s="1"/>
  <c r="J15" i="1" s="1"/>
  <c r="H16" i="1"/>
  <c r="H17" i="1"/>
  <c r="I17" i="1" s="1"/>
  <c r="H18" i="1"/>
  <c r="I18" i="1"/>
  <c r="J18" i="1"/>
  <c r="I26" i="1"/>
  <c r="J26" i="1"/>
  <c r="J53" i="3" l="1"/>
  <c r="J48" i="3"/>
  <c r="J42" i="3"/>
  <c r="J59" i="3"/>
  <c r="J60" i="3"/>
  <c r="I23" i="1"/>
  <c r="J23" i="1" s="1"/>
  <c r="J17" i="1"/>
  <c r="H19" i="1"/>
  <c r="I64" i="3"/>
  <c r="J61" i="3"/>
  <c r="H64" i="3"/>
  <c r="J54" i="3"/>
  <c r="J47" i="3"/>
  <c r="J44" i="3"/>
  <c r="I61" i="3"/>
  <c r="J62" i="3"/>
  <c r="J52" i="3"/>
  <c r="J56" i="3"/>
  <c r="J30" i="3"/>
  <c r="I32" i="3"/>
  <c r="J32" i="3" s="1"/>
  <c r="J31" i="3"/>
  <c r="I29" i="3"/>
  <c r="J29" i="3" s="1"/>
  <c r="J27" i="3"/>
  <c r="J26" i="3"/>
  <c r="I25" i="3"/>
  <c r="J25" i="3" s="1"/>
  <c r="I24" i="3"/>
  <c r="J24" i="3" s="1"/>
  <c r="J22" i="3"/>
  <c r="J21" i="3"/>
  <c r="J20" i="3"/>
  <c r="I19" i="3"/>
  <c r="J19" i="3" s="1"/>
  <c r="J18" i="3"/>
  <c r="H34" i="3"/>
  <c r="J17" i="3"/>
  <c r="J17" i="4"/>
  <c r="J16" i="4"/>
  <c r="I18" i="4"/>
  <c r="I22" i="4" s="1"/>
  <c r="H18" i="4"/>
  <c r="H22" i="4" s="1"/>
  <c r="J15" i="4"/>
  <c r="I20" i="5"/>
  <c r="J20" i="5" s="1"/>
  <c r="I19" i="5"/>
  <c r="I21" i="5" s="1"/>
  <c r="H21" i="5"/>
  <c r="I14" i="5"/>
  <c r="I16" i="5" s="1"/>
  <c r="H16" i="5"/>
  <c r="I25" i="1"/>
  <c r="J25" i="1" s="1"/>
  <c r="I24" i="1"/>
  <c r="J24" i="1" s="1"/>
  <c r="I16" i="1"/>
  <c r="I19" i="1" s="1"/>
  <c r="I22" i="1"/>
  <c r="J22" i="1" s="1"/>
  <c r="H27" i="1"/>
  <c r="J14" i="1"/>
  <c r="H77" i="3" l="1"/>
  <c r="J64" i="3"/>
  <c r="H24" i="5"/>
  <c r="J16" i="1"/>
  <c r="J19" i="1" s="1"/>
  <c r="H31" i="1"/>
  <c r="I34" i="3"/>
  <c r="I77" i="3" s="1"/>
  <c r="J34" i="3"/>
  <c r="J77" i="3" s="1"/>
  <c r="J18" i="4"/>
  <c r="J22" i="4" s="1"/>
  <c r="J19" i="5"/>
  <c r="J21" i="5" s="1"/>
  <c r="I24" i="5"/>
  <c r="J14" i="5"/>
  <c r="J16" i="5" s="1"/>
  <c r="J27" i="1"/>
  <c r="I27" i="1"/>
  <c r="I31" i="1" s="1"/>
  <c r="J24" i="5" l="1"/>
  <c r="J31" i="1"/>
</calcChain>
</file>

<file path=xl/sharedStrings.xml><?xml version="1.0" encoding="utf-8"?>
<sst xmlns="http://schemas.openxmlformats.org/spreadsheetml/2006/main" count="213" uniqueCount="118">
  <si>
    <t>Description</t>
  </si>
  <si>
    <t>File type</t>
  </si>
  <si>
    <t>Name</t>
  </si>
  <si>
    <t>g1</t>
  </si>
  <si>
    <t>g2</t>
  </si>
  <si>
    <t>g3</t>
  </si>
  <si>
    <t>g4</t>
  </si>
  <si>
    <t>g5</t>
  </si>
  <si>
    <t>Issue</t>
  </si>
  <si>
    <t>Revision</t>
  </si>
  <si>
    <t>Fixed Charge Calculation</t>
  </si>
  <si>
    <t>Excel Workbook</t>
  </si>
  <si>
    <t>Import Electricity Suppliers</t>
  </si>
  <si>
    <t>Export Electricity Suppliers</t>
  </si>
  <si>
    <t>Gas Suppliers</t>
  </si>
  <si>
    <t>Total  Fixed Charge</t>
  </si>
  <si>
    <t>Electricity Distributors</t>
  </si>
  <si>
    <t>Gas Transporters</t>
  </si>
  <si>
    <t>Premises Type</t>
  </si>
  <si>
    <t>Domestic</t>
  </si>
  <si>
    <t>Non-Domestic</t>
  </si>
  <si>
    <t>VAT at 20%
 (£)</t>
  </si>
  <si>
    <t>Total Explicit Charges</t>
  </si>
  <si>
    <t>Units</t>
  </si>
  <si>
    <t>Additional testing support</t>
  </si>
  <si>
    <t>Parse and Correlate support</t>
  </si>
  <si>
    <t>Gateway equipment relocation</t>
  </si>
  <si>
    <t xml:space="preserve"> </t>
  </si>
  <si>
    <t xml:space="preserve">                                            </t>
  </si>
  <si>
    <t>Set Explicit Charges</t>
  </si>
  <si>
    <t>Set Explicit Charge Type</t>
  </si>
  <si>
    <t>Communications identified in the DCC User Interface Services Schedule 'Service Requests'</t>
  </si>
  <si>
    <t>Total Set Explicit Charge</t>
  </si>
  <si>
    <t>Indicative Explicit Charges</t>
  </si>
  <si>
    <t>Total Indicative Explicit Charge</t>
  </si>
  <si>
    <t>Total Future Explicit Charge</t>
  </si>
  <si>
    <t>Future Explicit Charges</t>
  </si>
  <si>
    <t>Future Explicit Charge Type</t>
  </si>
  <si>
    <t>n/a</t>
  </si>
  <si>
    <t>User Security Assessments</t>
  </si>
  <si>
    <t>Follow-up Security Assessments</t>
  </si>
  <si>
    <t>User Security Assessments Reports</t>
  </si>
  <si>
    <t>Full Privacy Assessments</t>
  </si>
  <si>
    <t>Privacy Assessments Reports</t>
  </si>
  <si>
    <t>DCC Gateway LV Connection - connection charge</t>
  </si>
  <si>
    <t>DCC Gateway HV Connection - connection charge</t>
  </si>
  <si>
    <t>DCC Gateway LV Connection - annual charge</t>
  </si>
  <si>
    <t>DCC Gateway HV Connection - annual charge</t>
  </si>
  <si>
    <t>CH non-standard delivery</t>
  </si>
  <si>
    <t>CH wrong returns location</t>
  </si>
  <si>
    <t>Indicative Explicit Charge Type</t>
  </si>
  <si>
    <t>Indicative Explicit Charge (£ / unit)</t>
  </si>
  <si>
    <t>Indicative Explicit Charge excl VAT
(£)</t>
  </si>
  <si>
    <t>Indicative Explicit Charge incl VAT
(£)</t>
  </si>
  <si>
    <t>Future Explicit Charge (£ / unit)</t>
  </si>
  <si>
    <t>Future Explicit Charge excl VAT
(£)</t>
  </si>
  <si>
    <t>Future Explicit Charge incl VAT
(£)</t>
  </si>
  <si>
    <t>Set Explicit Charge (£ / unit)</t>
  </si>
  <si>
    <t>Set Explicit Charge excl VAT
(£)</t>
  </si>
  <si>
    <t>Set Explicit Charge incl VAT
(£)</t>
  </si>
  <si>
    <t>As these services are not currently available, no charging rates are available. The Charging Statement and working model will be revised once services are more defined and/or scheduled to be made available.</t>
  </si>
  <si>
    <t>Please input your estimated number of units in the month into the cells shaded yellow in order to calculate the indicative Set Explicit Charges for procured DCC services.</t>
  </si>
  <si>
    <t>Please input your estimated number of units in the month into the cells shaded yellow and the prices (Indicative Explicit Charge) from the quote provided by DCC in response to your application in order to calculate the indicative Explicit Charges for procured DCC services.</t>
  </si>
  <si>
    <t>SM WAN for testing- connection charge (North)</t>
  </si>
  <si>
    <t>SM WAN for testing- monthly charge (North)</t>
  </si>
  <si>
    <t>SM WAN for testing- connection charge (South &amp; Central)</t>
  </si>
  <si>
    <t>SM WAN for testing- monthly charge (South &amp; Central)</t>
  </si>
  <si>
    <t>Additional CH Order Management System accounts</t>
  </si>
  <si>
    <t>Elective service evaluations</t>
  </si>
  <si>
    <t>Domestic/Non-Domestic</t>
  </si>
  <si>
    <t>Point-to-point Alt HAN Equipment</t>
  </si>
  <si>
    <t>Stock level point-to-point Alt HAN Equipment</t>
  </si>
  <si>
    <t>Excel workbook</t>
  </si>
  <si>
    <t>Total Fixed CH Charge</t>
  </si>
  <si>
    <t>VAT at 20% (£)</t>
  </si>
  <si>
    <t>Charging Group</t>
  </si>
  <si>
    <t>Monthly Fixed CH Charge - SBCH (£/ESMS)</t>
  </si>
  <si>
    <t>Total Monthly Fixed CH Charge excl VAT-SBCH (£)</t>
  </si>
  <si>
    <t>Total Monthly Fixed CH Charge incl VAT-SBCH (£)</t>
  </si>
  <si>
    <t>Communications Hubs stock level charge (SBCH)</t>
  </si>
  <si>
    <t>Communications Hubs returned and redeployed (SBCH)</t>
  </si>
  <si>
    <t>Communications Hubs returned and redeployed (DBCH)</t>
  </si>
  <si>
    <t>Communications Hubs returned not redeployed (SBCH)</t>
  </si>
  <si>
    <t>Communications Hubs returned not redeployed (DBCH)</t>
  </si>
  <si>
    <t>Single Band Test Communications Hubs (SB TCH)</t>
  </si>
  <si>
    <t>Dual Band Test Communications Hubs (DB TCH)</t>
  </si>
  <si>
    <t>Single Band Instrumented Test Communications Hubs (SB ITCH)</t>
  </si>
  <si>
    <t>Dual Band Instrumented Test Communications Hubs (DB ITCH)</t>
  </si>
  <si>
    <t>Total Fixed Alt HAN Charge</t>
  </si>
  <si>
    <t>Total Monthly Fixed Alt HAN Charge incl VAT (£)</t>
  </si>
  <si>
    <t>Total Monthly Fixed Alt HAN Charge excl VAT (£)</t>
  </si>
  <si>
    <t>Monthly Fixed Alt HAN Charge (£/MSMS)</t>
  </si>
  <si>
    <t>Total Mandated Smart Metering Systems (MSMS) in month</t>
  </si>
  <si>
    <t>Enrolled Smart Metering Systems (ESMS) connected to SBCH in month</t>
  </si>
  <si>
    <t>Fixed Alt HAN Charge (Non-Domestic Premises)</t>
  </si>
  <si>
    <t>Fixed Alt HAN Charge (Domestic Premises)</t>
  </si>
  <si>
    <t>Fixed Alt HAN Charge calculation</t>
  </si>
  <si>
    <t>Fixed Charge (Domestic Premises)</t>
  </si>
  <si>
    <t>Fixed Charge (Non-Domestic Premises)</t>
  </si>
  <si>
    <t>Total Monthly Fixed Charge excl VAT (£)</t>
  </si>
  <si>
    <t>Total Monthly Fixed Charge incl VAT (£)</t>
  </si>
  <si>
    <t>Monthly Fixed Charge (£/MSMS)</t>
  </si>
  <si>
    <t>CH auxiliary equipment: Low gain cellular aerial (T1)</t>
  </si>
  <si>
    <t>CH auxiliary equipment: High gain cellular aerial (T2)</t>
  </si>
  <si>
    <t>DCC PUBLIC</t>
  </si>
  <si>
    <t>Wired DB ITCH for meter manufacturers</t>
  </si>
  <si>
    <t>DCC Boxed (Standard Kit)</t>
  </si>
  <si>
    <t>DCC Boxed (HAN Device Emulator)</t>
  </si>
  <si>
    <t>GFI Testing</t>
  </si>
  <si>
    <t>RF Noise Testing</t>
  </si>
  <si>
    <t>SECMP0181 (Meter Asset Providers)</t>
  </si>
  <si>
    <t>Fixed CH Charge calculation (Communications Hubs)</t>
  </si>
  <si>
    <t>Fixed CH Charge</t>
  </si>
  <si>
    <r>
      <t>Working Model for the Regulatory Year ending 31</t>
    </r>
    <r>
      <rPr>
        <b/>
        <sz val="14"/>
        <color indexed="8"/>
        <rFont val="Arial Rounded MT Bold"/>
        <family val="2"/>
      </rPr>
      <t xml:space="preserve"> March 2026</t>
    </r>
  </si>
  <si>
    <r>
      <t>In accordance with Section J4.6 of the Smart Energy Code (SEC), Smart DCC Ltd (DCC) is publishing this indicative working model to allow customers to (a) estimate their indicative Charges based on their view of input data relevant under Section K (Charging Methodology) of the SEC and to (b) test potential modifications to the Charging Methodology.
DCC hereby authorises Parties to use and modify this model for the purposes set out in Section J4.6 (subject to any relevant software licences). The monthly Fixed Charge in the table below is published in the indicative Charging Statement for Regulatory Year ending 31</t>
    </r>
    <r>
      <rPr>
        <sz val="11"/>
        <color indexed="8"/>
        <rFont val="Arial Rounded MT Bold"/>
        <family val="2"/>
      </rPr>
      <t xml:space="preserve"> March 2026. This model does not form part of the Charging Methodology.
Please input your estimated number of Smart Metering Systems in the month into the cells shaded yellow in order to calculate the indicative total monthly Fixed Charge including VAT.</t>
    </r>
  </si>
  <si>
    <r>
      <t>In accordance with Section J4.6 of the Smart Energy Code (SEC), Smart DCC Ltd (DCC) is publishing this indicative working model to allow customers to (a) estimate their indicative Charges based on their view of input data relevant under Section K (Charging Methodology) of the SEC and to (b) test potential modifications to the Charging Methodology.
DCC hereby authorises Parties to use and modify this model for the purposes set out in Section J4.6 (subject to any relevant software licences). 
The monthly Fixed Alt HAN Charge in the table below is published in the indicative Charging Statement for Regulatory Year ending 31</t>
    </r>
    <r>
      <rPr>
        <sz val="11"/>
        <color indexed="8"/>
        <rFont val="Arial Rounded MT Bold"/>
        <family val="2"/>
      </rPr>
      <t xml:space="preserve"> March 2026. This model does not form part of the Charging Methodology.
Please input your estimated number of Smart Metering Systems in the month into the cells shaded yellow in order to calculate the indicative total monthly Fixed Alt HAN Charge including VAT.</t>
    </r>
  </si>
  <si>
    <r>
      <t>In accordance with Section J4.6 of the Smart Energy Code (SEC), Smart DCC Ltd (DCC) is publishing this indicative working model to allow customers to (a) estimate their indicative Charges based on their view of input data relevant under Section K (Charging Methodology) of the SEC and to (b) test potential modifications to the Charging Methodology.
DCC hereby authorises Parties to use and modify this model for the purposes set out in Section J4.6 (subject to any relevant software licences). The Explicit Charges in the tables below are published in the indicative Charging Statement for Regulatory Year ending 31</t>
    </r>
    <r>
      <rPr>
        <sz val="11"/>
        <color indexed="8"/>
        <rFont val="Arial Rounded MT Bold"/>
        <family val="2"/>
      </rPr>
      <t xml:space="preserve"> March 2026. This model does not form part of the Charging Methodology.</t>
    </r>
  </si>
  <si>
    <r>
      <t>In accordance with Section J4.6 of the Smart Energy Code (SEC), Smart DCC Ltd (DCC) is publishing this indicative working model to allow customers to (a) estimate their indicative Charges based on their view of input data relevant under Section K (Charging Methodology) of the SEC and to (b) test potential modifications to the Charging Methodology.
DCC hereby authorises Parties to use and modify this model for the purposes set out in Section J4.6 (subject to any relevant software licences). The monthly Fixed CH Charge in the table below is published in the indicative Charging Statement for Regulatory Year ending 31</t>
    </r>
    <r>
      <rPr>
        <sz val="11"/>
        <color indexed="8"/>
        <rFont val="Arial Rounded MT Bold"/>
        <family val="2"/>
      </rPr>
      <t xml:space="preserve"> March 2026. This model does not form part of the Charging Methodology.
Please input your estimated number of Enrolled Smart Metering Systems in the month into the cells shaded yellow in order to calculate the indicative total monthly Fixed CH Charge including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</si>
</sst>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4">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 mmmm\ yyyy"/>
    <numFmt numFmtId="166" formatCode="&quot;£&quot;#,##0.000"/>
    <numFmt numFmtId="167" formatCode="&quot;£&quot;#,##0.00"/>
    <numFmt numFmtId="168" formatCode="_-[$€-2]* #,##0.00_-;\-[$€-2]* #,##0.00_-;_-[$€-2]* &quot;-&quot;??_-"/>
    <numFmt numFmtId="169" formatCode="0.0_)\%;\(0.0\)\%;0.0_)\%;@_)_%"/>
    <numFmt numFmtId="170" formatCode="#,##0.0_)_%;\(#,##0.0\)_%;0.0_)_%;@_)_%"/>
    <numFmt numFmtId="171" formatCode="#,##0.0_);\(#,##0.0\);#,##0.0_);@_)"/>
    <numFmt numFmtId="172" formatCode="#,##0.0_);\(#,##0.0\)"/>
    <numFmt numFmtId="173" formatCode="&quot;$&quot;_(#,##0.00_);&quot;$&quot;\(#,##0.00\);&quot;$&quot;_(0.00_);@_)"/>
    <numFmt numFmtId="174" formatCode="#.0000,;[Red]\(#.0000,\)"/>
    <numFmt numFmtId="175" formatCode="&quot;£&quot;_(#,##0.00_);&quot;£&quot;\(#,##0.00\);&quot;£&quot;_(0.00_);@_)"/>
    <numFmt numFmtId="176" formatCode="&quot;£&quot;#,##0_k;[Red]&quot;£&quot;\(#,##0\)\k"/>
    <numFmt numFmtId="177" formatCode="&quot;£&quot;#,##0_);[Red]\(&quot;£&quot;#,##0\)"/>
    <numFmt numFmtId="178" formatCode="_-&quot;$&quot;* #,##0_-;\-&quot;$&quot;* #,##0_-;_-&quot;$&quot;* &quot;-&quot;_-;_-@_-"/>
    <numFmt numFmtId="179" formatCode="#,##0.00_);\(#,##0.00\);0.00_);@_)"/>
    <numFmt numFmtId="180" formatCode="\€_(#,##0.00_);\€\(#,##0.00\);\€_(0.00_);@_)"/>
    <numFmt numFmtId="181" formatCode="#,##0_)\x;\(#,##0\)\x;0_)\x;@_)_x"/>
    <numFmt numFmtId="182" formatCode="#,;[Red]\(#,\);\-"/>
    <numFmt numFmtId="183" formatCode="&quot;£&quot;#,##0_k;[Red]\(&quot;£&quot;#,##0\k\)"/>
    <numFmt numFmtId="184" formatCode="&quot;£&quot;#,##0.00_);\(&quot;£&quot;#,##0.00\)"/>
    <numFmt numFmtId="185" formatCode="_-&quot;$&quot;* #,##0.00_-;\-&quot;$&quot;* #,##0.00_-;_-&quot;$&quot;* &quot;-&quot;??_-;_-@_-"/>
    <numFmt numFmtId="186" formatCode="#,##0_)_x;\(#,##0\)_x;0_)_x;@_)_x"/>
    <numFmt numFmtId="187" formatCode="0%;[Red]0%"/>
    <numFmt numFmtId="188" formatCode="#,##0\k_);[Red]\(#,##0\k\)"/>
    <numFmt numFmtId="189" formatCode="&quot;£&quot;#,##0.00_);[Red]\(&quot;£&quot;#,##0.00\)"/>
    <numFmt numFmtId="190" formatCode="\+#,##0;[Red]\-#,##0"/>
    <numFmt numFmtId="191" formatCode="#,##0.000000_);\(#,##0.000000\)"/>
    <numFmt numFmtId="192" formatCode="0%;[Red]\-0%"/>
    <numFmt numFmtId="193" formatCode="&quot;£&quot;#,##0\k_);[Red]\(&quot;£&quot;#,##0\k\)"/>
    <numFmt numFmtId="194" formatCode="_(&quot;£&quot;* #,##0_);_(&quot;£&quot;* \(#,##0\);_(&quot;£&quot;* &quot;-&quot;_);_(@_)"/>
    <numFmt numFmtId="195" formatCode="\+&quot;£&quot;#,##0;[Red]\-&quot;£&quot;#,##0"/>
    <numFmt numFmtId="196" formatCode="#,##0.0000_);\(#,##0.0000\)"/>
    <numFmt numFmtId="197" formatCode="0.0%;[Red]\-0.0%"/>
    <numFmt numFmtId="198" formatCode="#,##0\);[Red]\(#,##0\)"/>
    <numFmt numFmtId="199" formatCode="_(&quot;£&quot;* #,##0.00_);_(&quot;£&quot;* \(#,##0.00\);_(&quot;£&quot;* &quot;-&quot;??_);_(@_)"/>
    <numFmt numFmtId="200" formatCode="&quot;+&quot;0%;&quot;-&quot;0%;&quot;=&quot;"/>
    <numFmt numFmtId="201" formatCode="_(* #,##0.0_);_(* \(#,##0.0\);_(* &quot;-&quot;?_);_(@_)"/>
    <numFmt numFmtId="202" formatCode="#,##0_ ;\-#,##0\ "/>
    <numFmt numFmtId="203" formatCode="\£#,##0.00_);\(\£#,##0.00\);\ \-\-\-_)"/>
    <numFmt numFmtId="204" formatCode="\£#,##0.0_:_|_);\(\£#,##0.0\)_:_:;\£#,##0.0_:_|_);@_)"/>
    <numFmt numFmtId="205" formatCode="#,##0.0;[Red]\(#,##0.0\);\-"/>
    <numFmt numFmtId="206" formatCode="#,##0_);[Red]\(#,##0\);\-"/>
    <numFmt numFmtId="207" formatCode="#,##0.00%;[Red]\(#,##0.00\)%;\-\%"/>
    <numFmt numFmtId="208" formatCode="###0_);[Red]\(###0\)"/>
    <numFmt numFmtId="209" formatCode="0.000000"/>
    <numFmt numFmtId="210" formatCode="&quot;$&quot;#,##0.0000_);\(&quot;$&quot;#,##0.0000\)"/>
    <numFmt numFmtId="211" formatCode="_(* #,##0.0_);_(* \(#,##0.0\);_(* &quot;-&quot;_);_(@_)"/>
    <numFmt numFmtId="212" formatCode="&quot;$&quot;#,##0"/>
    <numFmt numFmtId="213" formatCode="&quot;$&quot;#.##"/>
    <numFmt numFmtId="214" formatCode="#,##0;[Red]\(#,##0\);&quot;-&quot;"/>
    <numFmt numFmtId="215" formatCode="#,##0.0;[Red]#,##0.0;\-"/>
    <numFmt numFmtId="216" formatCode="0.0%_);\(0.0%\);&quot;-&quot;_)"/>
    <numFmt numFmtId="217" formatCode="0.000_)"/>
    <numFmt numFmtId="218" formatCode="_(* #,##0_);_(* \(#,##0\);_(* &quot;-&quot;_);_(@_)"/>
    <numFmt numFmtId="219" formatCode="_(* #,##0.00_);_(* \(#,##0.00\);_(* &quot;-&quot;??_);_(@_)"/>
    <numFmt numFmtId="220" formatCode="#,##0.0;\-#,##0.0"/>
    <numFmt numFmtId="221" formatCode="General_)"/>
    <numFmt numFmtId="222" formatCode="#,##0.0_x_);\(#,##0.0_x\);\ \-\-\-_)"/>
    <numFmt numFmtId="223" formatCode="_(&quot;$&quot;\ #,##0_);_(&quot;$&quot;\ \(#,##0\);_(* &quot;-&quot;??_);_(@_)"/>
    <numFmt numFmtId="224" formatCode="_(&quot;$&quot;\ #,##0.00_);_(&quot;$&quot;\ \(#,##0.00\);_(* &quot;-&quot;??_);_(@_)"/>
    <numFmt numFmtId="225" formatCode="#,##0.00_);\(#,##0.00\);\ \-\-\-_)"/>
    <numFmt numFmtId="226" formatCode="#,##0.0\x_)_%;\(#,##0.0\x\)_%;\ &quot;NM&quot;_x_%_)"/>
    <numFmt numFmtId="227" formatCode="&quot;Case&quot;\ 0"/>
    <numFmt numFmtId="228" formatCode=";;;"/>
    <numFmt numFmtId="229" formatCode="#,###.0;[Red]\(#,###.0\);\-"/>
    <numFmt numFmtId="230" formatCode="#,###.00%;[Red]\(#,###.00%\);\-\%"/>
    <numFmt numFmtId="231" formatCode="0.0%"/>
    <numFmt numFmtId="232" formatCode="#,##0.0,,_);[Red]\(#,##0.0,,\)"/>
    <numFmt numFmtId="233" formatCode="_(&quot;$&quot;* #,##0_);_(&quot;$&quot;* \(#,##0\);_(&quot;$&quot;* &quot;-&quot;_);_(@_)"/>
    <numFmt numFmtId="234" formatCode="_(&quot;$&quot;* #,##0.00_);_(&quot;$&quot;* \(#,##0.00\);_(&quot;$&quot;* &quot;-&quot;??_);_(@_)"/>
    <numFmt numFmtId="235" formatCode="#,##0.0_x_%_);\(#,##0.0\)_x_%;\ &quot;NM&quot;_x_%_)"/>
    <numFmt numFmtId="236" formatCode="#,##0.0_);[Red]\(#,##0.0\)"/>
    <numFmt numFmtId="237" formatCode="#,##0.0_);\(#,##0.0\);\ \-\-\-_)"/>
    <numFmt numFmtId="238" formatCode="_-* #,##0.00_-;_-* #,##0.00\-;_-* &quot;-&quot;??_-;_-@_-"/>
    <numFmt numFmtId="239" formatCode="_-* #,##0_-;_-* #,##0\-;_-* &quot;-&quot;_-;_-@_-"/>
    <numFmt numFmtId="240" formatCode="0.0%_%;\(0.0%\)_%"/>
    <numFmt numFmtId="241" formatCode="#,##0.0"/>
    <numFmt numFmtId="242" formatCode="#,##0.0\%_);\(#,##0.0\%\);#,##0.0\%_);@_)"/>
    <numFmt numFmtId="243" formatCode="0.00%_);\(0.00%\);\ \-\-\-_)"/>
    <numFmt numFmtId="244" formatCode="0.000%_);\(0.000%\);\ \-\-\-_)"/>
    <numFmt numFmtId="245" formatCode="0.00%_x_);\(0.00%\)_x;\ &quot;NM&quot;_x_%_)"/>
    <numFmt numFmtId="246" formatCode="0.00%_x_);\(0.00%\)_x;\ \-\-\-_x_%_)"/>
    <numFmt numFmtId="247" formatCode="\£#,##0.00_);\(\£#,##0.00\)"/>
    <numFmt numFmtId="248" formatCode="\£#,##0.00_x_%_);\(\£#,##0.00\)_x_%;\ \-\-\-_x_%_)"/>
    <numFmt numFmtId="249" formatCode="#,##0.00_x_%_);\(#,##0.00\)_x_%;\ \-\-\-_x_%_)"/>
    <numFmt numFmtId="250" formatCode="_(* #,##0_);_(* \(#,##0\);_(* &quot;-&quot;??_);_(@_)"/>
    <numFmt numFmtId="251" formatCode="&quot;$&quot;#,##0;\-&quot;$&quot;#,##0"/>
    <numFmt numFmtId="252" formatCode="#,##0.000%;\-#,##0.000%;\-\%"/>
    <numFmt numFmtId="253" formatCode="#,##0.000;\-#,##0.000;\-\ "/>
    <numFmt numFmtId="254" formatCode="#,##0&quot;£&quot;_);[Red]\(#,##0&quot;£&quot;\)"/>
    <numFmt numFmtId="255" formatCode="#,##0;\(#,##0\)"/>
    <numFmt numFmtId="256" formatCode="_(* #,##0.000_);_(* \(#,##0.000\);_(* &quot;-&quot;_);_(@_)"/>
    <numFmt numFmtId="257" formatCode="#,##0.0,_);[Red]\(#,##0.0,\)"/>
    <numFmt numFmtId="258" formatCode="#,##0_ ;\(#,##0\);\-\ "/>
    <numFmt numFmtId="259" formatCode="0\ \x"/>
    <numFmt numFmtId="260" formatCode="_ * #,##0.00_ ;_ * \-#,##0.00_ ;_ * &quot;-&quot;??_ ;_ @_ "/>
  </numFmts>
  <fonts count="117">
    <font>
      <sz val="11"/>
      <color theme="1"/>
      <name val="Calibri"/>
      <family val="2"/>
      <scheme val="minor"/>
    </font>
    <font>
      <sz val="10"/>
      <name val="Arial"/>
      <family val="2"/>
    </font>
    <font>
      <sz val="10"/>
      <color indexed="8"/>
      <name val="MS Sans Serif"/>
      <family val="2"/>
    </font>
    <font>
      <sz val="10"/>
      <name val="Times New Roman"/>
      <family val="1"/>
    </font>
    <font>
      <sz val="12"/>
      <name val="Times New Roman"/>
      <family val="1"/>
    </font>
    <font>
      <sz val="10"/>
      <name val="Geneva"/>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color indexed="8"/>
      <name val="Arial"/>
      <family val="2"/>
    </font>
    <font>
      <sz val="10"/>
      <name val="MS Sans Serif"/>
      <family val="2"/>
    </font>
    <font>
      <sz val="10"/>
      <name val="Courier"/>
      <family val="3"/>
    </font>
    <font>
      <sz val="8"/>
      <name val="Times New Roman"/>
      <family val="1"/>
    </font>
    <font>
      <sz val="8"/>
      <name val="Arial"/>
      <family val="2"/>
    </font>
    <font>
      <sz val="8"/>
      <color indexed="12"/>
      <name val="Arial"/>
      <family val="2"/>
    </font>
    <font>
      <sz val="10"/>
      <color indexed="16"/>
      <name val="MS Sans Serif"/>
      <family val="2"/>
    </font>
    <font>
      <sz val="11"/>
      <name val="Tms Rmn"/>
    </font>
    <font>
      <sz val="10"/>
      <color indexed="39"/>
      <name val="Century Schoolbook"/>
      <family val="1"/>
    </font>
    <font>
      <sz val="11"/>
      <color indexed="8"/>
      <name val="Calibri"/>
      <family val="2"/>
    </font>
    <font>
      <sz val="10"/>
      <name val="Palatino"/>
      <family val="1"/>
    </font>
    <font>
      <sz val="10"/>
      <name val="MS Serif"/>
      <family val="1"/>
    </font>
    <font>
      <sz val="8"/>
      <name val="Univers 47 CondensedLight"/>
      <family val="2"/>
    </font>
    <font>
      <sz val="10"/>
      <color indexed="62"/>
      <name val="Arial"/>
      <family val="2"/>
    </font>
    <font>
      <sz val="10"/>
      <color indexed="12"/>
      <name val="Arial Narrow"/>
      <family val="2"/>
    </font>
    <font>
      <sz val="10"/>
      <color indexed="16"/>
      <name val="MS Serif"/>
      <family val="1"/>
    </font>
    <font>
      <sz val="12"/>
      <name val="Tms Rmn"/>
    </font>
    <font>
      <sz val="11"/>
      <color indexed="8"/>
      <name val="Times New Roman"/>
      <family val="1"/>
    </font>
    <font>
      <sz val="7"/>
      <name val="Palatino"/>
      <family val="1"/>
    </font>
    <font>
      <sz val="8"/>
      <color indexed="17"/>
      <name val="Arial"/>
      <family val="2"/>
    </font>
    <font>
      <b/>
      <sz val="10"/>
      <name val="Arial"/>
      <family val="2"/>
    </font>
    <font>
      <b/>
      <sz val="22"/>
      <name val="Arial"/>
      <family val="2"/>
    </font>
    <font>
      <sz val="6"/>
      <color indexed="16"/>
      <name val="Palatino"/>
      <family val="1"/>
    </font>
    <font>
      <b/>
      <sz val="12"/>
      <name val="Arial"/>
      <family val="2"/>
    </font>
    <font>
      <b/>
      <sz val="8"/>
      <name val="Arial"/>
      <family val="2"/>
    </font>
    <font>
      <b/>
      <i/>
      <sz val="10"/>
      <color indexed="8"/>
      <name val="Arial"/>
      <family val="2"/>
    </font>
    <font>
      <sz val="18"/>
      <name val="Helvetica-Black"/>
      <family val="2"/>
    </font>
    <font>
      <i/>
      <sz val="14"/>
      <name val="Palatino"/>
      <family val="1"/>
    </font>
    <font>
      <b/>
      <u/>
      <sz val="12"/>
      <name val="MS Sans Serif"/>
      <family val="2"/>
    </font>
    <font>
      <sz val="10"/>
      <color indexed="9"/>
      <name val="MS Sans Serif"/>
      <family val="2"/>
    </font>
    <font>
      <sz val="8"/>
      <name val="Helv"/>
    </font>
    <font>
      <sz val="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56"/>
      <name val="Arial"/>
      <family val="2"/>
    </font>
    <font>
      <sz val="10"/>
      <color indexed="18"/>
      <name val="Helv"/>
    </font>
    <font>
      <sz val="14"/>
      <color indexed="18"/>
      <name val="Arial"/>
      <family val="2"/>
    </font>
    <font>
      <i/>
      <sz val="8"/>
      <color indexed="10"/>
      <name val="Arial"/>
      <family val="2"/>
    </font>
    <font>
      <sz val="8"/>
      <color indexed="24"/>
      <name val="Arial"/>
      <family val="2"/>
    </font>
    <font>
      <sz val="7"/>
      <name val="Small Fonts"/>
      <family val="2"/>
    </font>
    <font>
      <b/>
      <i/>
      <sz val="16"/>
      <name val="Helv"/>
    </font>
    <font>
      <sz val="10"/>
      <name val="TelewestVoice"/>
    </font>
    <font>
      <sz val="8"/>
      <name val="Arial Narrow"/>
      <family val="2"/>
    </font>
    <font>
      <i/>
      <sz val="9"/>
      <color indexed="12"/>
      <name val="Helv"/>
    </font>
    <font>
      <sz val="8"/>
      <color indexed="8"/>
      <name val="Arial"/>
      <family val="2"/>
    </font>
    <font>
      <b/>
      <sz val="10"/>
      <color indexed="8"/>
      <name val="Arial"/>
      <family val="2"/>
    </font>
    <font>
      <b/>
      <sz val="26"/>
      <name val="Times New Roman"/>
      <family val="1"/>
    </font>
    <font>
      <b/>
      <sz val="18"/>
      <name val="Times New Roman"/>
      <family val="1"/>
    </font>
    <font>
      <sz val="10"/>
      <color indexed="16"/>
      <name val="Helvetica-Black"/>
      <family val="2"/>
    </font>
    <font>
      <sz val="10"/>
      <name val="Arial Narrow"/>
      <family val="2"/>
    </font>
    <font>
      <b/>
      <sz val="10"/>
      <name val="MS Sans Serif"/>
      <family val="2"/>
    </font>
    <font>
      <sz val="8"/>
      <color indexed="20"/>
      <name val="Arial"/>
      <family val="2"/>
    </font>
    <font>
      <sz val="10"/>
      <color indexed="18"/>
      <name val="MS Sans Serif"/>
      <family val="2"/>
    </font>
    <font>
      <sz val="8"/>
      <color indexed="10"/>
      <name val="Arial"/>
      <family val="2"/>
    </font>
    <font>
      <b/>
      <sz val="14"/>
      <color indexed="9"/>
      <name val="Arial"/>
      <family val="2"/>
    </font>
    <font>
      <b/>
      <sz val="16"/>
      <color indexed="16"/>
      <name val="Arial"/>
      <family val="2"/>
    </font>
    <font>
      <b/>
      <sz val="12"/>
      <name val="MS Sans Serif"/>
      <family val="2"/>
    </font>
    <font>
      <sz val="9"/>
      <name val="Arial"/>
      <family val="2"/>
    </font>
    <font>
      <sz val="12"/>
      <name val="MS Sans Serif"/>
      <family val="2"/>
    </font>
    <font>
      <i/>
      <sz val="10"/>
      <color indexed="13"/>
      <name val="MS Sans Serif"/>
      <family val="2"/>
    </font>
    <font>
      <b/>
      <sz val="10"/>
      <color indexed="9"/>
      <name val="Book Antiqua"/>
      <family val="1"/>
    </font>
    <font>
      <b/>
      <sz val="8"/>
      <color indexed="8"/>
      <name val="Helv"/>
    </font>
    <font>
      <b/>
      <sz val="9"/>
      <name val="Arial"/>
      <family val="2"/>
    </font>
    <font>
      <b/>
      <sz val="9"/>
      <name val="Palatino"/>
      <family val="1"/>
    </font>
    <font>
      <sz val="9"/>
      <color indexed="21"/>
      <name val="Helvetica-Black"/>
      <family val="2"/>
    </font>
    <font>
      <b/>
      <sz val="10"/>
      <color indexed="16"/>
      <name val="Arial"/>
      <family val="2"/>
    </font>
    <font>
      <sz val="9"/>
      <name val="Helvetica-Black"/>
      <family val="2"/>
    </font>
    <font>
      <b/>
      <sz val="12"/>
      <color indexed="9"/>
      <name val="Arial"/>
      <family val="2"/>
    </font>
    <font>
      <b/>
      <sz val="18"/>
      <name val="Helv"/>
    </font>
    <font>
      <b/>
      <sz val="18"/>
      <name val="Arial"/>
      <family val="2"/>
    </font>
    <font>
      <sz val="10"/>
      <color indexed="12"/>
      <name val="Palatino"/>
      <family val="1"/>
    </font>
    <font>
      <sz val="8"/>
      <color indexed="10"/>
      <name val="Arial Narrow"/>
      <family val="2"/>
    </font>
    <font>
      <b/>
      <sz val="14"/>
      <color indexed="8"/>
      <name val="Arial Rounded MT Bold"/>
      <family val="2"/>
    </font>
    <font>
      <sz val="11"/>
      <color indexed="8"/>
      <name val="Arial Rounded MT Bold"/>
      <family val="2"/>
    </font>
    <font>
      <sz val="14"/>
      <name val="Verdana"/>
      <family val="2"/>
    </font>
    <font>
      <sz val="11"/>
      <color theme="1"/>
      <name val="Calibri"/>
      <family val="2"/>
      <scheme val="minor"/>
    </font>
    <font>
      <sz val="10"/>
      <color theme="1"/>
      <name val="Calibri"/>
      <family val="2"/>
      <scheme val="minor"/>
    </font>
    <font>
      <i/>
      <sz val="5.5"/>
      <color theme="1"/>
      <name val="Arial"/>
      <family val="2"/>
    </font>
    <font>
      <sz val="10"/>
      <color theme="1"/>
      <name val="Arial"/>
      <family val="2"/>
    </font>
    <font>
      <sz val="8"/>
      <color theme="0" tint="-0.1498764000366222"/>
      <name val="Arial"/>
      <family val="2"/>
    </font>
    <font>
      <b/>
      <sz val="15"/>
      <color theme="3"/>
      <name val="Calibri"/>
      <family val="2"/>
      <scheme val="minor"/>
    </font>
    <font>
      <b/>
      <sz val="12"/>
      <color theme="1"/>
      <name val="Arial"/>
      <family val="2"/>
    </font>
    <font>
      <i/>
      <sz val="10"/>
      <color theme="1"/>
      <name val="Arial"/>
      <family val="2"/>
    </font>
    <font>
      <u/>
      <sz val="6.8"/>
      <color theme="10"/>
      <name val="Arial"/>
      <family val="2"/>
    </font>
    <font>
      <b/>
      <sz val="8"/>
      <color rgb="FFFF0000"/>
      <name val="Arial"/>
      <family val="2"/>
    </font>
    <font>
      <sz val="8"/>
      <color theme="4" tint="-0.24994659260841701"/>
      <name val="Arial"/>
      <family val="2"/>
    </font>
    <font>
      <sz val="8"/>
      <color theme="9" tint="-0.24994659260841701"/>
      <name val="Arial"/>
      <family val="2"/>
    </font>
    <font>
      <sz val="10"/>
      <color theme="8"/>
      <name val="Calibri"/>
      <family val="2"/>
      <scheme val="minor"/>
    </font>
    <font>
      <sz val="8"/>
      <color theme="2"/>
      <name val="Calibri"/>
      <family val="2"/>
      <scheme val="minor"/>
    </font>
    <font>
      <sz val="8"/>
      <color theme="1"/>
      <name val="Arial"/>
      <family val="2"/>
    </font>
    <font>
      <sz val="12"/>
      <color theme="1"/>
      <name val="Calibri"/>
      <family val="2"/>
      <scheme val="minor"/>
    </font>
    <font>
      <b/>
      <sz val="16"/>
      <color theme="1"/>
      <name val="Arial"/>
      <family val="2"/>
    </font>
    <font>
      <b/>
      <sz val="11"/>
      <color theme="1"/>
      <name val="Arial"/>
      <family val="2"/>
    </font>
    <font>
      <b/>
      <sz val="16"/>
      <color rgb="FF00338D"/>
      <name val="Arial"/>
      <family val="2"/>
    </font>
    <font>
      <b/>
      <sz val="10"/>
      <color theme="0"/>
      <name val="Courier New"/>
      <family val="3"/>
    </font>
    <font>
      <b/>
      <sz val="10"/>
      <color theme="4"/>
      <name val="Courier New"/>
      <family val="3"/>
    </font>
    <font>
      <sz val="10"/>
      <color theme="0" tint="-0.499984740745262"/>
      <name val="Calibri"/>
      <family val="2"/>
      <scheme val="minor"/>
    </font>
    <font>
      <b/>
      <sz val="10"/>
      <name val="Calibri"/>
      <family val="2"/>
      <scheme val="minor"/>
    </font>
    <font>
      <sz val="11"/>
      <color theme="1"/>
      <name val="Arial Rounded MT Bold"/>
      <family val="2"/>
    </font>
    <font>
      <b/>
      <sz val="14"/>
      <color theme="1"/>
      <name val="Arial Rounded MT Bold"/>
      <family val="2"/>
    </font>
    <font>
      <b/>
      <sz val="11"/>
      <color theme="1"/>
      <name val="Arial Rounded MT Bold"/>
      <family val="2"/>
    </font>
    <font>
      <b/>
      <sz val="11"/>
      <color theme="0"/>
      <name val="Arial Rounded MT Bold"/>
      <family val="2"/>
    </font>
    <font>
      <sz val="11"/>
      <color theme="0" tint="-0.499984740745262"/>
      <name val="Arial Rounded MT Bold"/>
      <family val="2"/>
    </font>
  </fonts>
  <fills count="41">
    <fill>
      <patternFill patternType="none"/>
    </fill>
    <fill>
      <patternFill patternType="gray125"/>
    </fill>
    <fill>
      <patternFill patternType="solid">
        <fgColor indexed="22"/>
        <bgColor indexed="64"/>
      </patternFill>
    </fill>
    <fill>
      <patternFill patternType="solid">
        <fgColor indexed="43"/>
      </patternFill>
    </fill>
    <fill>
      <patternFill patternType="solid">
        <fgColor indexed="38"/>
      </patternFill>
    </fill>
    <fill>
      <patternFill patternType="solid">
        <fgColor indexed="22"/>
      </patternFill>
    </fill>
    <fill>
      <patternFill patternType="solid">
        <fgColor indexed="43"/>
        <bgColor indexed="64"/>
      </patternFill>
    </fill>
    <fill>
      <patternFill patternType="gray0625">
        <fgColor indexed="40"/>
        <bgColor indexed="9"/>
      </patternFill>
    </fill>
    <fill>
      <patternFill patternType="solid">
        <fgColor indexed="55"/>
        <bgColor indexed="64"/>
      </patternFill>
    </fill>
    <fill>
      <patternFill patternType="solid">
        <fgColor indexed="41"/>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12"/>
      </patternFill>
    </fill>
    <fill>
      <patternFill patternType="solid">
        <fgColor indexed="27"/>
        <bgColor indexed="64"/>
      </patternFill>
    </fill>
    <fill>
      <patternFill patternType="solid">
        <fgColor indexed="22"/>
        <bgColor indexed="22"/>
      </patternFill>
    </fill>
    <fill>
      <patternFill patternType="mediumGray">
        <fgColor indexed="22"/>
      </patternFill>
    </fill>
    <fill>
      <patternFill patternType="solid">
        <fgColor indexed="18"/>
        <bgColor indexed="64"/>
      </patternFill>
    </fill>
    <fill>
      <patternFill patternType="solid">
        <fgColor indexed="9"/>
        <bgColor indexed="9"/>
      </patternFill>
    </fill>
    <fill>
      <patternFill patternType="solid">
        <fgColor indexed="23"/>
        <bgColor indexed="64"/>
      </patternFill>
    </fill>
    <fill>
      <patternFill patternType="solid">
        <fgColor indexed="16"/>
        <bgColor indexed="64"/>
      </patternFill>
    </fill>
    <fill>
      <patternFill patternType="solid">
        <fgColor theme="4" tint="0.59999389629810485"/>
        <bgColor indexed="65"/>
      </patternFill>
    </fill>
    <fill>
      <patternFill patternType="solid">
        <fgColor theme="0" tint="-0.34998626667073579"/>
        <bgColor indexed="64"/>
      </patternFill>
    </fill>
    <fill>
      <patternFill patternType="solid">
        <fgColor rgb="FFFFFFCC"/>
        <bgColor indexed="64"/>
      </patternFill>
    </fill>
    <fill>
      <patternFill patternType="solid">
        <fgColor rgb="FFFFFF99"/>
      </patternFill>
    </fill>
    <fill>
      <patternFill patternType="solid">
        <fgColor rgb="FFFFFF99"/>
        <bgColor indexed="64"/>
      </patternFill>
    </fill>
    <fill>
      <patternFill patternType="solid">
        <fgColor rgb="FFFFFFB4"/>
        <bgColor indexed="64"/>
      </patternFill>
    </fill>
    <fill>
      <patternFill patternType="solid">
        <fgColor theme="9" tint="0.59996337778862885"/>
        <bgColor indexed="64"/>
      </patternFill>
    </fill>
    <fill>
      <patternFill patternType="solid">
        <fgColor theme="2" tint="0.79998168889431442"/>
        <bgColor indexed="64"/>
      </patternFill>
    </fill>
    <fill>
      <patternFill patternType="solid">
        <fgColor theme="0" tint="-0.14996795556505021"/>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rgb="FF00338D"/>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59999389629810485"/>
        <bgColor indexed="64"/>
      </patternFill>
    </fill>
    <fill>
      <patternFill patternType="solid">
        <fgColor theme="7" tint="0.79998168889431442"/>
        <bgColor indexed="64"/>
      </patternFill>
    </fill>
  </fills>
  <borders count="44">
    <border>
      <left/>
      <right/>
      <top/>
      <bottom/>
      <diagonal/>
    </border>
    <border>
      <left/>
      <right/>
      <top style="hair">
        <color indexed="8"/>
      </top>
      <bottom style="hair">
        <color indexed="8"/>
      </bottom>
      <diagonal/>
    </border>
    <border>
      <left/>
      <right/>
      <top/>
      <bottom style="medium">
        <color indexed="18"/>
      </bottom>
      <diagonal/>
    </border>
    <border>
      <left/>
      <right/>
      <top/>
      <bottom style="medium">
        <color indexed="64"/>
      </bottom>
      <diagonal/>
    </border>
    <border>
      <left/>
      <right/>
      <top/>
      <bottom style="thin">
        <color indexed="44"/>
      </bottom>
      <diagonal/>
    </border>
    <border>
      <left/>
      <right/>
      <top/>
      <bottom style="thin">
        <color indexed="55"/>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double">
        <color indexed="64"/>
      </right>
      <top/>
      <bottom style="thin">
        <color indexed="64"/>
      </bottom>
      <diagonal/>
    </border>
    <border>
      <left/>
      <right/>
      <top/>
      <bottom style="dotted">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dotted">
        <color indexed="23"/>
      </left>
      <right style="dotted">
        <color indexed="23"/>
      </right>
      <top style="dotted">
        <color indexed="23"/>
      </top>
      <bottom style="dotted">
        <color indexed="23"/>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dashDot">
        <color indexed="64"/>
      </left>
      <right style="dashDot">
        <color indexed="64"/>
      </right>
      <top style="dashDot">
        <color indexed="64"/>
      </top>
      <bottom style="dashDot">
        <color indexed="64"/>
      </bottom>
      <diagonal/>
    </border>
    <border>
      <left style="thin">
        <color indexed="64"/>
      </left>
      <right/>
      <top/>
      <bottom/>
      <diagonal/>
    </border>
    <border>
      <left/>
      <right style="thin">
        <color indexed="64"/>
      </right>
      <top/>
      <bottom style="thin">
        <color indexed="64"/>
      </bottom>
      <diagonal/>
    </border>
    <border>
      <left/>
      <right/>
      <top style="medium">
        <color indexed="63"/>
      </top>
      <bottom style="thin">
        <color indexed="63"/>
      </bottom>
      <diagonal/>
    </border>
    <border>
      <left/>
      <right/>
      <top style="medium">
        <color indexed="63"/>
      </top>
      <bottom style="double">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right/>
      <top/>
      <bottom style="thick">
        <color theme="4"/>
      </bottom>
      <diagonal/>
    </border>
    <border>
      <left/>
      <right/>
      <top style="thick">
        <color rgb="FF000066"/>
      </top>
      <bottom/>
      <diagonal/>
    </border>
    <border>
      <left/>
      <right/>
      <top style="thick">
        <color theme="4" tint="-0.24994659260841701"/>
      </top>
      <bottom/>
      <diagonal/>
    </border>
    <border>
      <left style="hair">
        <color rgb="FFFF0000"/>
      </left>
      <right style="hair">
        <color rgb="FFFF0000"/>
      </right>
      <top style="hair">
        <color rgb="FFFF0000"/>
      </top>
      <bottom style="hair">
        <color rgb="FFFF0000"/>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style="thin">
        <color theme="0"/>
      </left>
      <right style="thin">
        <color theme="0"/>
      </right>
      <top style="thin">
        <color theme="0"/>
      </top>
      <bottom style="thin">
        <color theme="0"/>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thin">
        <color rgb="FF3F3F3F"/>
      </left>
      <right style="thin">
        <color rgb="FF3F3F3F"/>
      </right>
      <top style="thin">
        <color rgb="FF3F3F3F"/>
      </top>
      <bottom style="thin">
        <color rgb="FF3F3F3F"/>
      </bottom>
      <diagonal/>
    </border>
  </borders>
  <cellStyleXfs count="929">
    <xf numFmtId="0" fontId="0" fillId="0" borderId="0"/>
    <xf numFmtId="168" fontId="1" fillId="0" borderId="0" applyFont="0" applyFill="0" applyBorder="0" applyAlignment="0" applyProtection="0"/>
    <xf numFmtId="168" fontId="1" fillId="0" borderId="0"/>
    <xf numFmtId="168" fontId="1" fillId="0" borderId="0"/>
    <xf numFmtId="0" fontId="2" fillId="0" borderId="0"/>
    <xf numFmtId="0" fontId="1" fillId="0" borderId="0"/>
    <xf numFmtId="0" fontId="2" fillId="0" borderId="0" applyNumberFormat="0" applyFont="0" applyFill="0" applyBorder="0" applyAlignment="0" applyProtection="0"/>
    <xf numFmtId="0" fontId="1" fillId="2" borderId="0" applyBorder="0" applyAlignment="0"/>
    <xf numFmtId="0" fontId="1" fillId="0" borderId="0"/>
    <xf numFmtId="169" fontId="1" fillId="0" borderId="0" applyFont="0" applyFill="0" applyBorder="0" applyAlignment="0" applyProtection="0"/>
    <xf numFmtId="170" fontId="1" fillId="0" borderId="0" applyFon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3" fillId="0" borderId="0" applyNumberFormat="0" applyFill="0" applyBorder="0" applyAlignment="0" applyProtection="0"/>
    <xf numFmtId="0" fontId="4" fillId="0" borderId="0"/>
    <xf numFmtId="168" fontId="1"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applyNumberFormat="0" applyFill="0" applyBorder="0" applyAlignment="0" applyProtection="0"/>
    <xf numFmtId="168" fontId="2" fillId="0" borderId="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6" fontId="5" fillId="0" borderId="0" applyFont="0" applyFill="0" applyBorder="0" applyAlignment="0" applyProtection="0"/>
    <xf numFmtId="177" fontId="5" fillId="0" borderId="0" applyFont="0" applyFill="0" applyBorder="0" applyAlignment="0" applyProtection="0"/>
    <xf numFmtId="178" fontId="1"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177"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177"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177"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175" fontId="1" fillId="0" borderId="0" applyFont="0" applyFill="0" applyBorder="0" applyAlignment="0" applyProtection="0"/>
    <xf numFmtId="179" fontId="1" fillId="0" borderId="0" applyFont="0" applyFill="0" applyBorder="0" applyAlignment="0" applyProtection="0"/>
    <xf numFmtId="39" fontId="1" fillId="0" borderId="0" applyFont="0" applyFill="0" applyBorder="0" applyAlignment="0" applyProtection="0"/>
    <xf numFmtId="39" fontId="1" fillId="0" borderId="0" applyFont="0" applyFill="0" applyBorder="0" applyAlignment="0" applyProtection="0"/>
    <xf numFmtId="39" fontId="1" fillId="0" borderId="0" applyFont="0" applyFill="0" applyBorder="0" applyAlignment="0" applyProtection="0"/>
    <xf numFmtId="39" fontId="1" fillId="0" borderId="0" applyFont="0" applyFill="0" applyBorder="0" applyAlignment="0" applyProtection="0"/>
    <xf numFmtId="39" fontId="1" fillId="0" borderId="0" applyFont="0" applyFill="0" applyBorder="0" applyAlignment="0" applyProtection="0"/>
    <xf numFmtId="39" fontId="1" fillId="0" borderId="0" applyFont="0" applyFill="0" applyBorder="0" applyAlignment="0" applyProtection="0"/>
    <xf numFmtId="180"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1" fillId="3" borderId="0" applyNumberFormat="0" applyFont="0" applyAlignment="0" applyProtection="0"/>
    <xf numFmtId="168" fontId="1" fillId="0" borderId="0" applyFont="0" applyFill="0" applyBorder="0" applyAlignment="0" applyProtection="0"/>
    <xf numFmtId="181"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3" fontId="5" fillId="0" borderId="0" applyFont="0" applyFill="0" applyBorder="0" applyAlignment="0" applyProtection="0"/>
    <xf numFmtId="184" fontId="5" fillId="0" borderId="0" applyFont="0" applyFill="0" applyBorder="0" applyAlignment="0" applyProtection="0"/>
    <xf numFmtId="185" fontId="1"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184"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184"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184"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186" fontId="1" fillId="0" borderId="0" applyFont="0" applyFill="0" applyBorder="0" applyProtection="0">
      <alignment horizontal="right"/>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8" fontId="5" fillId="0" borderId="0" applyFont="0" applyFill="0" applyBorder="0" applyAlignment="0" applyProtection="0"/>
    <xf numFmtId="190" fontId="1"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189"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189"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189"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0" fontId="4" fillId="0" borderId="0"/>
    <xf numFmtId="192" fontId="1" fillId="0" borderId="0" applyFont="0" applyFill="0" applyBorder="0" applyAlignment="0" applyProtection="0"/>
    <xf numFmtId="193" fontId="5" fillId="0" borderId="0" applyFont="0" applyFill="0" applyBorder="0" applyAlignment="0" applyProtection="0"/>
    <xf numFmtId="194" fontId="5" fillId="0" borderId="0" applyFont="0" applyFill="0" applyBorder="0" applyAlignment="0" applyProtection="0"/>
    <xf numFmtId="42" fontId="5" fillId="0" borderId="0" applyFont="0" applyFill="0" applyBorder="0" applyAlignment="0" applyProtection="0"/>
    <xf numFmtId="195" fontId="1"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94"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94"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94"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97" fontId="1" fillId="0" borderId="0" applyFont="0" applyFill="0" applyBorder="0" applyAlignment="0" applyProtection="0"/>
    <xf numFmtId="198" fontId="5" fillId="0" borderId="0" applyFont="0" applyFill="0" applyBorder="0" applyAlignment="0" applyProtection="0"/>
    <xf numFmtId="199" fontId="5" fillId="0" borderId="0" applyFont="0" applyFill="0" applyBorder="0" applyAlignment="0" applyProtection="0"/>
    <xf numFmtId="44" fontId="5" fillId="0" borderId="0" applyFont="0" applyFill="0" applyBorder="0" applyAlignment="0" applyProtection="0"/>
    <xf numFmtId="200" fontId="1" fillId="0" borderId="0" applyFont="0" applyFill="0" applyBorder="0" applyAlignment="0" applyProtection="0"/>
    <xf numFmtId="201" fontId="5" fillId="0" borderId="0" applyFont="0" applyFill="0" applyBorder="0" applyAlignment="0" applyProtection="0"/>
    <xf numFmtId="201"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applyFill="0" applyBorder="0" applyProtection="0">
      <protection locked="0"/>
    </xf>
    <xf numFmtId="0" fontId="4" fillId="0" borderId="0"/>
    <xf numFmtId="0" fontId="7" fillId="0" borderId="0" applyNumberFormat="0" applyFill="0" applyBorder="0" applyProtection="0">
      <alignment vertical="top"/>
    </xf>
    <xf numFmtId="0" fontId="4" fillId="0" borderId="0"/>
    <xf numFmtId="0" fontId="8" fillId="0" borderId="1" applyNumberFormat="0" applyFill="0" applyAlignment="0" applyProtection="0"/>
    <xf numFmtId="0" fontId="8" fillId="0" borderId="1" applyNumberFormat="0" applyFill="0" applyAlignment="0" applyProtection="0"/>
    <xf numFmtId="0" fontId="9" fillId="0" borderId="2" applyNumberFormat="0" applyFill="0" applyProtection="0">
      <alignment horizontal="center"/>
    </xf>
    <xf numFmtId="0" fontId="9" fillId="0" borderId="0" applyNumberFormat="0" applyFill="0" applyBorder="0" applyProtection="0">
      <alignment horizontal="left"/>
    </xf>
    <xf numFmtId="0" fontId="10" fillId="0" borderId="0" applyNumberFormat="0" applyFill="0" applyBorder="0" applyProtection="0">
      <alignment horizontal="centerContinuous"/>
    </xf>
    <xf numFmtId="168" fontId="5" fillId="0" borderId="0"/>
    <xf numFmtId="0" fontId="11" fillId="0" borderId="0">
      <alignment vertical="top"/>
    </xf>
    <xf numFmtId="168" fontId="1" fillId="0" borderId="0" applyFont="0" applyFill="0" applyBorder="0" applyAlignment="0" applyProtection="0"/>
    <xf numFmtId="168" fontId="1" fillId="0" borderId="0" applyFont="0" applyFill="0" applyBorder="0" applyAlignment="0" applyProtection="0"/>
    <xf numFmtId="178" fontId="1" fillId="0" borderId="0" applyFont="0" applyFill="0" applyBorder="0" applyAlignment="0" applyProtection="0"/>
    <xf numFmtId="0" fontId="1" fillId="0" borderId="0"/>
    <xf numFmtId="0" fontId="12" fillId="0" borderId="0"/>
    <xf numFmtId="0" fontId="4" fillId="0" borderId="0"/>
    <xf numFmtId="0" fontId="13" fillId="0" borderId="0"/>
    <xf numFmtId="40" fontId="1" fillId="0" borderId="0" applyFont="0" applyFill="0" applyBorder="0" applyAlignment="0" applyProtection="0"/>
    <xf numFmtId="0" fontId="1" fillId="0" borderId="0" applyFont="0" applyFill="0" applyBorder="0" applyAlignment="0" applyProtection="0"/>
    <xf numFmtId="202" fontId="89" fillId="0" borderId="0"/>
    <xf numFmtId="0" fontId="1" fillId="0" borderId="0" applyFill="0" applyBorder="0" applyProtection="0">
      <protection locked="0"/>
    </xf>
    <xf numFmtId="0" fontId="14" fillId="0" borderId="0">
      <alignment horizontal="center" wrapText="1"/>
      <protection locked="0"/>
    </xf>
    <xf numFmtId="0" fontId="15" fillId="4" borderId="0"/>
    <xf numFmtId="203" fontId="16" fillId="0" borderId="0" applyNumberFormat="0" applyFill="0" applyBorder="0" applyAlignment="0" applyProtection="0"/>
    <xf numFmtId="0" fontId="14" fillId="0" borderId="3" applyNumberFormat="0" applyFont="0" applyFill="0" applyAlignment="0" applyProtection="0"/>
    <xf numFmtId="0" fontId="14" fillId="0" borderId="4"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41" fontId="1" fillId="0" borderId="5" applyNumberFormat="0" applyFont="0" applyFill="0" applyAlignment="0" applyProtection="0"/>
    <xf numFmtId="204" fontId="3" fillId="0" borderId="0" applyFont="0" applyFill="0" applyBorder="0" applyAlignment="0">
      <alignment horizontal="right"/>
    </xf>
    <xf numFmtId="205" fontId="15" fillId="0" borderId="0" applyBorder="0">
      <alignment vertical="center"/>
    </xf>
    <xf numFmtId="206" fontId="1" fillId="0" borderId="0" applyFill="0" applyBorder="0">
      <alignment vertical="center"/>
    </xf>
    <xf numFmtId="207" fontId="15" fillId="0" borderId="0" applyBorder="0">
      <alignment vertical="center"/>
    </xf>
    <xf numFmtId="208" fontId="1" fillId="0" borderId="0" applyFill="0" applyBorder="0" applyAlignment="0"/>
    <xf numFmtId="209" fontId="12" fillId="0" borderId="0" applyFill="0" applyBorder="0" applyAlignment="0"/>
    <xf numFmtId="210" fontId="1" fillId="0" borderId="0" applyFill="0" applyBorder="0" applyAlignment="0"/>
    <xf numFmtId="211" fontId="1" fillId="0" borderId="0" applyFill="0" applyBorder="0" applyAlignment="0"/>
    <xf numFmtId="212" fontId="1" fillId="0" borderId="0" applyFill="0" applyBorder="0" applyAlignment="0"/>
    <xf numFmtId="213" fontId="1" fillId="0" borderId="0" applyFill="0" applyBorder="0" applyAlignment="0"/>
    <xf numFmtId="164" fontId="12" fillId="0" borderId="0" applyFill="0" applyBorder="0" applyAlignment="0"/>
    <xf numFmtId="209" fontId="12" fillId="0" borderId="0" applyFill="0" applyBorder="0" applyAlignment="0"/>
    <xf numFmtId="168" fontId="90" fillId="0" borderId="35" applyNumberFormat="0" applyAlignment="0">
      <alignment vertical="center"/>
    </xf>
    <xf numFmtId="3" fontId="17" fillId="0" borderId="0" applyFill="0" applyBorder="0" applyProtection="0"/>
    <xf numFmtId="214" fontId="15" fillId="0" borderId="0"/>
    <xf numFmtId="215" fontId="91" fillId="0" borderId="0">
      <alignment horizontal="center" vertical="center"/>
    </xf>
    <xf numFmtId="216" fontId="15" fillId="0" borderId="0" applyNumberFormat="0" applyAlignment="0" applyProtection="0"/>
    <xf numFmtId="217" fontId="18" fillId="0" borderId="0"/>
    <xf numFmtId="217" fontId="18" fillId="0" borderId="0"/>
    <xf numFmtId="217" fontId="18" fillId="0" borderId="0"/>
    <xf numFmtId="217" fontId="18" fillId="0" borderId="0"/>
    <xf numFmtId="217" fontId="18" fillId="0" borderId="0"/>
    <xf numFmtId="217" fontId="18" fillId="0" borderId="0"/>
    <xf numFmtId="217" fontId="18" fillId="0" borderId="0"/>
    <xf numFmtId="217" fontId="18" fillId="0" borderId="0"/>
    <xf numFmtId="218"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19" fillId="0" borderId="0" applyFont="0" applyBorder="0">
      <alignment horizontal="right"/>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213" fontId="1" fillId="0" borderId="0" applyFont="0" applyFill="0" applyBorder="0" applyAlignment="0" applyProtection="0"/>
    <xf numFmtId="0" fontId="15" fillId="0" borderId="0" applyFont="0" applyFill="0" applyBorder="0" applyAlignment="0" applyProtection="0">
      <alignment horizontal="right"/>
    </xf>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19"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92"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9"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20" fontId="21" fillId="0" borderId="0" applyFont="0" applyFill="0" applyBorder="0" applyAlignment="0" applyProtection="0"/>
    <xf numFmtId="0" fontId="22" fillId="0" borderId="0" applyNumberFormat="0" applyAlignment="0">
      <alignment horizontal="left"/>
    </xf>
    <xf numFmtId="0" fontId="1" fillId="0" borderId="0" applyNumberFormat="0" applyAlignment="0"/>
    <xf numFmtId="209" fontId="12" fillId="0" borderId="0" applyFont="0" applyFill="0" applyBorder="0" applyAlignment="0" applyProtection="0"/>
    <xf numFmtId="221" fontId="15" fillId="0" borderId="0" applyFont="0" applyFill="0" applyBorder="0" applyAlignment="0" applyProtection="0">
      <alignment horizontal="right"/>
    </xf>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222" fontId="15" fillId="0" borderId="6"/>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44" fontId="89" fillId="0" borderId="0" applyFont="0" applyFill="0" applyBorder="0" applyAlignment="0" applyProtection="0"/>
    <xf numFmtId="223" fontId="23" fillId="0" borderId="0" applyFont="0" applyFill="0" applyBorder="0" applyAlignment="0" applyProtection="0">
      <alignment horizontal="right"/>
    </xf>
    <xf numFmtId="224" fontId="23" fillId="0" borderId="7" applyFont="0" applyFill="0" applyBorder="0" applyAlignment="0" applyProtection="0">
      <alignment horizontal="right"/>
    </xf>
    <xf numFmtId="0" fontId="24" fillId="6" borderId="6">
      <alignment horizontal="right"/>
    </xf>
    <xf numFmtId="214" fontId="15" fillId="6" borderId="6"/>
    <xf numFmtId="15" fontId="21" fillId="0" borderId="0" applyFont="0" applyFill="0" applyBorder="0" applyAlignment="0" applyProtection="0"/>
    <xf numFmtId="225" fontId="15" fillId="0" borderId="0" applyFont="0" applyFill="0" applyBorder="0" applyAlignment="0" applyProtection="0"/>
    <xf numFmtId="14" fontId="25" fillId="0" borderId="8" applyFill="0" applyBorder="0">
      <alignment horizontal="center" vertical="top"/>
      <protection locked="0"/>
    </xf>
    <xf numFmtId="14" fontId="11" fillId="0" borderId="0" applyFill="0" applyBorder="0" applyAlignment="0"/>
    <xf numFmtId="221" fontId="14" fillId="0" borderId="0" applyFont="0" applyFill="0" applyBorder="0" applyProtection="0">
      <alignment horizontal="right"/>
    </xf>
    <xf numFmtId="15" fontId="1" fillId="0" borderId="0" applyFont="0" applyFill="0" applyBorder="0" applyAlignment="0" applyProtection="0"/>
    <xf numFmtId="218" fontId="1" fillId="0" borderId="0" applyFont="0" applyFill="0" applyBorder="0" applyAlignment="0" applyProtection="0"/>
    <xf numFmtId="219" fontId="1" fillId="0" borderId="0" applyFont="0" applyFill="0" applyBorder="0" applyAlignment="0" applyProtection="0"/>
    <xf numFmtId="226" fontId="15" fillId="0" borderId="9" applyNumberFormat="0" applyFont="0" applyFill="0" applyAlignment="0" applyProtection="0"/>
    <xf numFmtId="3" fontId="15" fillId="0" borderId="10" applyNumberFormat="0" applyBorder="0"/>
    <xf numFmtId="0" fontId="21" fillId="7" borderId="0" applyNumberFormat="0" applyFont="0" applyBorder="0">
      <alignment horizontal="right"/>
      <protection locked="0"/>
    </xf>
    <xf numFmtId="213" fontId="1" fillId="0" borderId="0" applyFill="0" applyBorder="0" applyAlignment="0"/>
    <xf numFmtId="209" fontId="12" fillId="0" borderId="0" applyFill="0" applyBorder="0" applyAlignment="0"/>
    <xf numFmtId="213" fontId="1" fillId="0" borderId="0" applyFill="0" applyBorder="0" applyAlignment="0"/>
    <xf numFmtId="164" fontId="12" fillId="0" borderId="0" applyFill="0" applyBorder="0" applyAlignment="0"/>
    <xf numFmtId="209" fontId="12" fillId="0" borderId="0" applyFill="0" applyBorder="0" applyAlignment="0"/>
    <xf numFmtId="0" fontId="26" fillId="0" borderId="0" applyNumberFormat="0" applyAlignment="0">
      <alignment horizontal="left"/>
    </xf>
    <xf numFmtId="0" fontId="27" fillId="0" borderId="0" applyNumberFormat="0" applyFont="0" applyFill="0" applyBorder="0" applyAlignment="0">
      <protection locked="0"/>
    </xf>
    <xf numFmtId="2" fontId="28" fillId="6" borderId="0" applyFill="0"/>
    <xf numFmtId="214" fontId="15" fillId="0" borderId="11"/>
    <xf numFmtId="0" fontId="4" fillId="0" borderId="0" applyNumberFormat="0" applyFill="0" applyBorder="0" applyAlignment="0" applyProtection="0"/>
    <xf numFmtId="0" fontId="15" fillId="0" borderId="0"/>
    <xf numFmtId="0" fontId="13" fillId="0" borderId="0">
      <alignment vertical="center"/>
    </xf>
    <xf numFmtId="0" fontId="29" fillId="0" borderId="0" applyFill="0" applyBorder="0" applyProtection="0">
      <alignment horizontal="left"/>
    </xf>
    <xf numFmtId="0" fontId="30" fillId="0" borderId="0" applyNumberFormat="0" applyFill="0" applyBorder="0" applyAlignment="0" applyProtection="0">
      <alignment horizontal="left"/>
    </xf>
    <xf numFmtId="38" fontId="15" fillId="2" borderId="0" applyNumberFormat="0" applyBorder="0" applyAlignment="0" applyProtection="0"/>
    <xf numFmtId="0" fontId="93" fillId="23" borderId="0" applyNumberFormat="0">
      <alignment horizontal="center" vertical="center"/>
    </xf>
    <xf numFmtId="0" fontId="31" fillId="0" borderId="0" applyBorder="0">
      <alignment horizontal="left"/>
    </xf>
    <xf numFmtId="0" fontId="32" fillId="9" borderId="0" applyNumberFormat="0">
      <alignment vertical="center"/>
    </xf>
    <xf numFmtId="227" fontId="15" fillId="0" borderId="0" applyFont="0" applyFill="0" applyBorder="0" applyAlignment="0" applyProtection="0">
      <alignment horizontal="right"/>
    </xf>
    <xf numFmtId="0" fontId="33" fillId="0" borderId="0" applyProtection="0">
      <alignment horizontal="right"/>
    </xf>
    <xf numFmtId="0" fontId="34" fillId="0" borderId="12" applyNumberFormat="0" applyAlignment="0" applyProtection="0">
      <alignment horizontal="left" vertical="center"/>
    </xf>
    <xf numFmtId="0" fontId="34" fillId="0" borderId="13">
      <alignment horizontal="left" vertical="center"/>
    </xf>
    <xf numFmtId="0" fontId="35" fillId="0" borderId="0"/>
    <xf numFmtId="1" fontId="36" fillId="1" borderId="0" applyAlignment="0" applyProtection="0">
      <protection locked="0"/>
    </xf>
    <xf numFmtId="168" fontId="95" fillId="0" borderId="37"/>
    <xf numFmtId="0" fontId="94" fillId="0" borderId="36" applyNumberFormat="0" applyFill="0" applyAlignment="0" applyProtection="0"/>
    <xf numFmtId="168" fontId="96" fillId="0" borderId="38"/>
    <xf numFmtId="0" fontId="37" fillId="0" borderId="0" applyProtection="0">
      <alignment horizontal="left"/>
    </xf>
    <xf numFmtId="0" fontId="38" fillId="0" borderId="0" applyProtection="0">
      <alignment horizontal="left"/>
    </xf>
    <xf numFmtId="38" fontId="39" fillId="0" borderId="0" applyNumberFormat="0" applyFill="0" applyBorder="0" applyAlignment="0" applyProtection="0"/>
    <xf numFmtId="0" fontId="40" fillId="0" borderId="0" applyNumberFormat="0" applyBorder="0"/>
    <xf numFmtId="228" fontId="41" fillId="0" borderId="0"/>
    <xf numFmtId="0" fontId="97" fillId="0" borderId="0" applyNumberFormat="0" applyFill="0" applyBorder="0" applyAlignment="0" applyProtection="0">
      <alignment vertical="top"/>
      <protection locked="0"/>
    </xf>
    <xf numFmtId="0" fontId="1" fillId="10" borderId="0"/>
    <xf numFmtId="206" fontId="98" fillId="0" borderId="39">
      <alignment vertical="center"/>
    </xf>
    <xf numFmtId="9" fontId="15" fillId="6" borderId="11"/>
    <xf numFmtId="205" fontId="99" fillId="0" borderId="40">
      <alignment vertical="center"/>
      <protection locked="0"/>
    </xf>
    <xf numFmtId="206" fontId="1" fillId="24" borderId="41">
      <alignment vertical="center"/>
      <protection locked="0"/>
    </xf>
    <xf numFmtId="229" fontId="15" fillId="25" borderId="41">
      <alignment vertical="center"/>
      <protection locked="0"/>
    </xf>
    <xf numFmtId="230" fontId="15" fillId="25" borderId="41">
      <alignment vertical="center"/>
      <protection locked="0"/>
    </xf>
    <xf numFmtId="206" fontId="100" fillId="0" borderId="42">
      <alignment vertical="center"/>
      <protection locked="0"/>
    </xf>
    <xf numFmtId="15" fontId="15" fillId="25" borderId="41">
      <alignment vertical="center"/>
      <protection locked="0"/>
    </xf>
    <xf numFmtId="0" fontId="15" fillId="26" borderId="41" applyNumberFormat="0">
      <alignment vertical="center"/>
      <protection locked="0"/>
    </xf>
    <xf numFmtId="10" fontId="15" fillId="11" borderId="6" applyNumberFormat="0" applyBorder="0" applyAlignment="0" applyProtection="0"/>
    <xf numFmtId="168" fontId="101" fillId="27" borderId="35" applyNumberFormat="0" applyAlignment="0">
      <alignment vertical="center"/>
      <protection locked="0"/>
    </xf>
    <xf numFmtId="231" fontId="3" fillId="0" borderId="0" applyAlignment="0">
      <protection locked="0"/>
    </xf>
    <xf numFmtId="168" fontId="101" fillId="28" borderId="35" applyNumberFormat="0" applyAlignment="0">
      <alignment vertical="center"/>
    </xf>
    <xf numFmtId="168" fontId="101" fillId="29" borderId="35" applyNumberFormat="0" applyAlignment="0"/>
    <xf numFmtId="172" fontId="42" fillId="13" borderId="0"/>
    <xf numFmtId="38" fontId="43" fillId="0" borderId="0"/>
    <xf numFmtId="38" fontId="44" fillId="0" borderId="0"/>
    <xf numFmtId="38" fontId="45" fillId="0" borderId="0"/>
    <xf numFmtId="38" fontId="46" fillId="0" borderId="0"/>
    <xf numFmtId="0" fontId="47" fillId="0" borderId="0"/>
    <xf numFmtId="0" fontId="47" fillId="0" borderId="0"/>
    <xf numFmtId="0" fontId="48" fillId="0" borderId="0"/>
    <xf numFmtId="0" fontId="3" fillId="0" borderId="0" applyNumberFormat="0" applyFont="0" applyFill="0" applyBorder="0" applyProtection="0">
      <alignment horizontal="left" vertical="center"/>
    </xf>
    <xf numFmtId="213" fontId="1" fillId="0" borderId="0" applyFill="0" applyBorder="0" applyAlignment="0"/>
    <xf numFmtId="209" fontId="12" fillId="0" borderId="0" applyFill="0" applyBorder="0" applyAlignment="0"/>
    <xf numFmtId="213" fontId="1" fillId="0" borderId="0" applyFill="0" applyBorder="0" applyAlignment="0"/>
    <xf numFmtId="164" fontId="12" fillId="0" borderId="0" applyFill="0" applyBorder="0" applyAlignment="0"/>
    <xf numFmtId="209" fontId="12" fillId="0" borderId="0" applyFill="0" applyBorder="0" applyAlignment="0"/>
    <xf numFmtId="0" fontId="49" fillId="0" borderId="0" applyNumberFormat="0" applyFill="0" applyBorder="0" applyAlignment="0" applyProtection="0"/>
    <xf numFmtId="172" fontId="1" fillId="14" borderId="0"/>
    <xf numFmtId="0" fontId="50" fillId="0" borderId="0"/>
    <xf numFmtId="0" fontId="1" fillId="0" borderId="0" applyFont="0" applyFill="0" applyBorder="0" applyAlignment="0" applyProtection="0"/>
    <xf numFmtId="0" fontId="1" fillId="0" borderId="0" applyFont="0" applyFill="0" applyBorder="0" applyAlignment="0" applyProtection="0"/>
    <xf numFmtId="232" fontId="15" fillId="0" borderId="0" applyFont="0" applyFill="0" applyBorder="0" applyAlignment="0" applyProtection="0"/>
    <xf numFmtId="233" fontId="1" fillId="0" borderId="0" applyFont="0" applyFill="0" applyBorder="0" applyAlignment="0" applyProtection="0"/>
    <xf numFmtId="234"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 fontId="1" fillId="0" borderId="0" applyFont="0" applyFill="0" applyBorder="0" applyAlignment="0" applyProtection="0"/>
    <xf numFmtId="226" fontId="41" fillId="0" borderId="0"/>
    <xf numFmtId="235" fontId="41" fillId="0" borderId="0">
      <alignment horizontal="right"/>
    </xf>
    <xf numFmtId="168" fontId="102" fillId="0" borderId="0"/>
    <xf numFmtId="168" fontId="51" fillId="0" borderId="0" applyNumberFormat="0">
      <alignment horizontal="left" vertical="top"/>
    </xf>
    <xf numFmtId="0" fontId="52" fillId="15" borderId="14" applyNumberFormat="0" applyFill="0" applyAlignment="0" applyProtection="0">
      <alignment vertical="center"/>
      <protection locked="0"/>
    </xf>
    <xf numFmtId="37" fontId="53" fillId="0" borderId="0"/>
    <xf numFmtId="15" fontId="103" fillId="0" borderId="0"/>
    <xf numFmtId="0" fontId="54" fillId="0" borderId="0"/>
    <xf numFmtId="0" fontId="89" fillId="0" borderId="0"/>
    <xf numFmtId="168" fontId="1" fillId="0" borderId="0"/>
    <xf numFmtId="214" fontId="92" fillId="0" borderId="0"/>
    <xf numFmtId="168" fontId="1" fillId="0" borderId="0"/>
    <xf numFmtId="214" fontId="92" fillId="0" borderId="0"/>
    <xf numFmtId="0" fontId="55" fillId="0" borderId="0"/>
    <xf numFmtId="0" fontId="1" fillId="0" borderId="0"/>
    <xf numFmtId="0" fontId="104" fillId="0" borderId="0"/>
    <xf numFmtId="168" fontId="89" fillId="0" borderId="0"/>
    <xf numFmtId="168" fontId="89" fillId="0" borderId="0"/>
    <xf numFmtId="168" fontId="92" fillId="0" borderId="0"/>
    <xf numFmtId="0" fontId="92" fillId="0" borderId="0"/>
    <xf numFmtId="168" fontId="92" fillId="0" borderId="0"/>
    <xf numFmtId="168" fontId="92" fillId="0" borderId="0"/>
    <xf numFmtId="168" fontId="92" fillId="0" borderId="0"/>
    <xf numFmtId="168" fontId="92" fillId="0" borderId="0"/>
    <xf numFmtId="214" fontId="92" fillId="0" borderId="0"/>
    <xf numFmtId="168" fontId="92" fillId="0" borderId="0"/>
    <xf numFmtId="168" fontId="89" fillId="0" borderId="0"/>
    <xf numFmtId="168" fontId="1" fillId="0" borderId="0"/>
    <xf numFmtId="168" fontId="1"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41" fontId="92" fillId="0" borderId="0"/>
    <xf numFmtId="0" fontId="89" fillId="0" borderId="0"/>
    <xf numFmtId="236" fontId="35" fillId="0" borderId="0" applyNumberFormat="0" applyFill="0" applyBorder="0" applyAlignment="0" applyProtection="0"/>
    <xf numFmtId="0" fontId="25" fillId="0" borderId="15" applyFill="0" applyBorder="0">
      <alignment vertical="top"/>
      <protection locked="0"/>
    </xf>
    <xf numFmtId="0" fontId="12" fillId="16" borderId="0" applyNumberFormat="0" applyFont="0" applyAlignment="0">
      <alignment vertical="top"/>
    </xf>
    <xf numFmtId="37" fontId="1" fillId="0" borderId="0">
      <alignment horizontal="left"/>
    </xf>
    <xf numFmtId="0" fontId="56" fillId="0" borderId="16" applyNumberFormat="0" applyFill="0" applyBorder="0">
      <alignment vertical="top"/>
    </xf>
    <xf numFmtId="237" fontId="41" fillId="0" borderId="0"/>
    <xf numFmtId="0" fontId="88" fillId="30" borderId="6" applyNumberFormat="0" applyFont="0" applyAlignment="0">
      <alignment vertical="center"/>
    </xf>
    <xf numFmtId="0" fontId="88" fillId="8" borderId="6" applyNumberFormat="0" applyFont="0" applyAlignment="0">
      <alignment vertical="center"/>
    </xf>
    <xf numFmtId="0" fontId="57" fillId="0" borderId="0" applyNumberFormat="0" applyAlignment="0">
      <alignment vertical="top"/>
    </xf>
    <xf numFmtId="238" fontId="1" fillId="0" borderId="0" applyFont="0" applyFill="0" applyBorder="0" applyAlignment="0" applyProtection="0"/>
    <xf numFmtId="239" fontId="1" fillId="0" borderId="0" applyFont="0" applyFill="0" applyBorder="0" applyAlignment="0" applyProtection="0"/>
    <xf numFmtId="164" fontId="58" fillId="0" borderId="0"/>
    <xf numFmtId="0" fontId="59" fillId="12" borderId="17"/>
    <xf numFmtId="0" fontId="60" fillId="0" borderId="0" applyFill="0" applyBorder="0" applyProtection="0">
      <alignment horizontal="left"/>
    </xf>
    <xf numFmtId="0" fontId="61" fillId="0" borderId="0" applyFill="0" applyBorder="0" applyProtection="0">
      <alignment horizontal="left"/>
    </xf>
    <xf numFmtId="1" fontId="62" fillId="0" borderId="0" applyProtection="0">
      <alignment horizontal="right" vertical="center"/>
    </xf>
    <xf numFmtId="240" fontId="1" fillId="0" borderId="0" applyFont="0" applyFill="0" applyBorder="0" applyAlignment="0" applyProtection="0"/>
    <xf numFmtId="14" fontId="14" fillId="0" borderId="0">
      <alignment horizontal="center" wrapText="1"/>
      <protection locked="0"/>
    </xf>
    <xf numFmtId="231" fontId="21" fillId="0" borderId="0" applyFont="0" applyFill="0" applyBorder="0" applyAlignment="0" applyProtection="0"/>
    <xf numFmtId="212" fontId="1" fillId="0" borderId="0" applyFont="0" applyFill="0" applyBorder="0" applyAlignment="0" applyProtection="0"/>
    <xf numFmtId="241" fontId="12" fillId="0" borderId="0" applyFont="0" applyFill="0" applyBorder="0" applyAlignment="0" applyProtection="0"/>
    <xf numFmtId="10" fontId="1" fillId="0" borderId="0" applyFont="0" applyFill="0" applyBorder="0" applyAlignment="0" applyProtection="0"/>
    <xf numFmtId="9" fontId="92" fillId="0" borderId="0" applyFont="0" applyFill="0" applyBorder="0" applyAlignment="0" applyProtection="0"/>
    <xf numFmtId="9" fontId="1" fillId="0" borderId="0" applyFont="0" applyFill="0" applyBorder="0" applyAlignment="0" applyProtection="0"/>
    <xf numFmtId="242" fontId="14" fillId="0" borderId="0" applyFont="0" applyFill="0" applyBorder="0" applyProtection="0">
      <alignment horizontal="right"/>
    </xf>
    <xf numFmtId="243" fontId="15" fillId="0" borderId="0"/>
    <xf numFmtId="0" fontId="15" fillId="0" borderId="0"/>
    <xf numFmtId="244" fontId="15" fillId="0" borderId="0"/>
    <xf numFmtId="245" fontId="15" fillId="0" borderId="0"/>
    <xf numFmtId="246" fontId="15" fillId="0" borderId="0"/>
    <xf numFmtId="247" fontId="63" fillId="0" borderId="0" applyFont="0" applyFill="0" applyBorder="0" applyAlignment="0" applyProtection="0"/>
    <xf numFmtId="0" fontId="15" fillId="0" borderId="0"/>
    <xf numFmtId="0" fontId="15" fillId="0" borderId="0"/>
    <xf numFmtId="203" fontId="15" fillId="0" borderId="0"/>
    <xf numFmtId="225" fontId="15" fillId="0" borderId="0"/>
    <xf numFmtId="248" fontId="15" fillId="0" borderId="0"/>
    <xf numFmtId="249" fontId="15" fillId="0" borderId="0"/>
    <xf numFmtId="13" fontId="1" fillId="0" borderId="0" applyFont="0" applyFill="0" applyProtection="0"/>
    <xf numFmtId="213" fontId="1" fillId="0" borderId="0" applyFill="0" applyBorder="0" applyAlignment="0"/>
    <xf numFmtId="209" fontId="12" fillId="0" borderId="0" applyFill="0" applyBorder="0" applyAlignment="0"/>
    <xf numFmtId="213" fontId="1" fillId="0" borderId="0" applyFill="0" applyBorder="0" applyAlignment="0"/>
    <xf numFmtId="164" fontId="12" fillId="0" borderId="0" applyFill="0" applyBorder="0" applyAlignment="0"/>
    <xf numFmtId="209" fontId="12" fillId="0" borderId="0" applyFill="0" applyBorder="0" applyAlignment="0"/>
    <xf numFmtId="250" fontId="12" fillId="0" borderId="0" applyFill="0" applyBorder="0">
      <alignment vertical="top"/>
    </xf>
    <xf numFmtId="2" fontId="5" fillId="0" borderId="0" applyFill="0" applyBorder="0">
      <alignment vertical="top"/>
    </xf>
    <xf numFmtId="0" fontId="12" fillId="0" borderId="0" applyFill="0" applyBorder="0">
      <alignment vertical="top"/>
    </xf>
    <xf numFmtId="251" fontId="1" fillId="0" borderId="0"/>
    <xf numFmtId="37" fontId="1"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64" fillId="0" borderId="3">
      <alignment horizontal="center"/>
    </xf>
    <xf numFmtId="3" fontId="12" fillId="0" borderId="0" applyFont="0" applyFill="0" applyBorder="0" applyAlignment="0" applyProtection="0"/>
    <xf numFmtId="0" fontId="12" fillId="17" borderId="0" applyNumberFormat="0" applyFont="0" applyBorder="0" applyAlignment="0" applyProtection="0"/>
    <xf numFmtId="38" fontId="1" fillId="0" borderId="0" applyFill="0" applyBorder="0">
      <alignment horizontal="center" vertical="top"/>
    </xf>
    <xf numFmtId="0" fontId="65" fillId="0" borderId="0" applyNumberFormat="0" applyFill="0" applyBorder="0" applyAlignment="0" applyProtection="0"/>
    <xf numFmtId="3" fontId="66" fillId="0" borderId="0" applyFill="0" applyBorder="0" applyProtection="0"/>
    <xf numFmtId="203" fontId="67" fillId="0" borderId="0" applyNumberFormat="0" applyFill="0" applyBorder="0" applyAlignment="0" applyProtection="0"/>
    <xf numFmtId="252" fontId="1" fillId="0" borderId="0" applyProtection="0">
      <alignment horizontal="right"/>
    </xf>
    <xf numFmtId="253" fontId="1" fillId="0" borderId="0" applyProtection="0">
      <alignment horizontal="right"/>
    </xf>
    <xf numFmtId="254" fontId="1" fillId="0" borderId="0" applyNumberFormat="0" applyFill="0" applyBorder="0" applyAlignment="0" applyProtection="0">
      <alignment horizontal="left"/>
    </xf>
    <xf numFmtId="0" fontId="105" fillId="22" borderId="18" applyProtection="0">
      <alignment horizontal="center" vertical="center" shrinkToFit="1"/>
    </xf>
    <xf numFmtId="0" fontId="106" fillId="22" borderId="0" applyNumberFormat="0" applyBorder="0" applyProtection="0">
      <alignment vertical="center"/>
    </xf>
    <xf numFmtId="0" fontId="68" fillId="18" borderId="0">
      <alignment wrapText="1"/>
    </xf>
    <xf numFmtId="0" fontId="27" fillId="5" borderId="6" applyNumberFormat="0" applyFont="0" applyBorder="0" applyAlignment="0" applyProtection="0"/>
    <xf numFmtId="255" fontId="107" fillId="0" borderId="0">
      <alignment horizontal="left"/>
    </xf>
    <xf numFmtId="38" fontId="1" fillId="0" borderId="0"/>
    <xf numFmtId="0" fontId="69" fillId="0" borderId="0" applyNumberFormat="0">
      <alignment horizontal="left"/>
    </xf>
    <xf numFmtId="0" fontId="1" fillId="0" borderId="0"/>
    <xf numFmtId="0" fontId="70" fillId="0" borderId="6">
      <alignment horizontal="center"/>
    </xf>
    <xf numFmtId="0" fontId="1"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1" fillId="0" borderId="0"/>
    <xf numFmtId="0" fontId="1" fillId="0" borderId="0"/>
    <xf numFmtId="0" fontId="71" fillId="0" borderId="0">
      <alignment vertical="top"/>
    </xf>
    <xf numFmtId="0" fontId="1" fillId="0" borderId="0"/>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2" fillId="0" borderId="0" applyNumberFormat="0" applyFont="0" applyFill="0" applyBorder="0" applyAlignment="0" applyProtection="0"/>
    <xf numFmtId="0" fontId="71" fillId="0" borderId="0">
      <alignment vertical="top"/>
    </xf>
    <xf numFmtId="0" fontId="2" fillId="0" borderId="0" applyNumberFormat="0" applyFont="0" applyFill="0" applyBorder="0" applyAlignment="0" applyProtection="0"/>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2" fillId="0" borderId="0" applyNumberFormat="0" applyFont="0" applyFill="0" applyBorder="0" applyAlignment="0" applyProtection="0"/>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71" fillId="0" borderId="0">
      <alignment vertical="top"/>
    </xf>
    <xf numFmtId="0" fontId="70" fillId="0" borderId="0">
      <alignment horizontal="center" vertical="center"/>
    </xf>
    <xf numFmtId="0" fontId="72" fillId="19" borderId="0" applyNumberFormat="0" applyFill="0">
      <alignment horizontal="left" vertical="center"/>
    </xf>
    <xf numFmtId="3" fontId="73" fillId="0" borderId="0" applyNumberFormat="0" applyAlignment="0">
      <alignment horizontal="right"/>
    </xf>
    <xf numFmtId="0" fontId="74" fillId="20" borderId="0"/>
    <xf numFmtId="40" fontId="75" fillId="0" borderId="0" applyBorder="0">
      <alignment horizontal="right"/>
    </xf>
    <xf numFmtId="168" fontId="108" fillId="31" borderId="0">
      <alignment horizontal="center" vertical="center"/>
    </xf>
    <xf numFmtId="0" fontId="76" fillId="0" borderId="0" applyFill="0" applyBorder="0" applyProtection="0">
      <alignment horizontal="center" vertical="center"/>
    </xf>
    <xf numFmtId="168" fontId="109" fillId="32" borderId="0">
      <alignment horizontal="center" vertical="center"/>
    </xf>
    <xf numFmtId="168" fontId="110" fillId="33" borderId="43">
      <alignment horizontal="center"/>
    </xf>
    <xf numFmtId="0" fontId="77" fillId="0" borderId="0" applyBorder="0" applyProtection="0">
      <alignment vertical="center"/>
    </xf>
    <xf numFmtId="226" fontId="15" fillId="0" borderId="15" applyBorder="0" applyProtection="0">
      <alignment horizontal="right" vertical="center"/>
    </xf>
    <xf numFmtId="0" fontId="78" fillId="21" borderId="0" applyBorder="0" applyProtection="0">
      <alignment horizontal="centerContinuous" vertical="center"/>
    </xf>
    <xf numFmtId="0" fontId="78" fillId="10" borderId="15" applyBorder="0" applyProtection="0">
      <alignment horizontal="centerContinuous" vertical="center"/>
    </xf>
    <xf numFmtId="0" fontId="1" fillId="0" borderId="0" applyBorder="0" applyProtection="0">
      <alignment vertical="center"/>
    </xf>
    <xf numFmtId="168" fontId="111" fillId="34" borderId="35" applyNumberFormat="0" applyAlignment="0">
      <alignment vertical="center" wrapText="1"/>
    </xf>
    <xf numFmtId="0" fontId="76" fillId="0" borderId="0" applyFill="0" applyBorder="0" applyProtection="0"/>
    <xf numFmtId="0" fontId="79" fillId="0" borderId="0" applyNumberFormat="0">
      <alignment horizontal="left"/>
    </xf>
    <xf numFmtId="0" fontId="80" fillId="0" borderId="0" applyFill="0" applyBorder="0" applyProtection="0">
      <alignment horizontal="left"/>
    </xf>
    <xf numFmtId="0" fontId="29" fillId="0" borderId="19" applyFill="0" applyBorder="0" applyProtection="0">
      <alignment horizontal="left" vertical="top"/>
    </xf>
    <xf numFmtId="0" fontId="59" fillId="6" borderId="0"/>
    <xf numFmtId="49" fontId="11" fillId="0" borderId="0" applyFill="0" applyBorder="0" applyAlignment="0"/>
    <xf numFmtId="256" fontId="1" fillId="0" borderId="0" applyFill="0" applyBorder="0" applyAlignment="0"/>
    <xf numFmtId="231" fontId="12" fillId="0" borderId="0" applyFill="0" applyBorder="0" applyAlignment="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257" fontId="15" fillId="0" borderId="0" applyFont="0" applyFill="0" applyBorder="0" applyAlignment="0" applyProtection="0"/>
    <xf numFmtId="20" fontId="63" fillId="0" borderId="20" applyFill="0" applyBorder="0">
      <alignment horizontal="center" vertical="center"/>
    </xf>
    <xf numFmtId="20" fontId="25" fillId="0" borderId="20" applyFill="0" applyBorder="0">
      <alignment horizontal="center" vertical="top"/>
      <protection locked="0"/>
    </xf>
    <xf numFmtId="0" fontId="4" fillId="0" borderId="0" applyNumberFormat="0" applyFill="0" applyBorder="0" applyAlignment="0" applyProtection="0"/>
    <xf numFmtId="258" fontId="103" fillId="35" borderId="0" applyNumberFormat="0" applyBorder="0">
      <alignment wrapText="1"/>
    </xf>
    <xf numFmtId="258" fontId="81" fillId="36" borderId="0" applyNumberFormat="0">
      <alignment vertical="center"/>
    </xf>
    <xf numFmtId="0" fontId="82" fillId="0" borderId="0"/>
    <xf numFmtId="258" fontId="31" fillId="0" borderId="0" applyNumberFormat="0" applyFill="0">
      <alignment vertical="center"/>
    </xf>
    <xf numFmtId="258" fontId="35" fillId="0" borderId="0" applyNumberFormat="0" applyFill="0">
      <alignment vertical="center"/>
    </xf>
    <xf numFmtId="258" fontId="35" fillId="0" borderId="0" applyFill="0">
      <alignment vertical="center"/>
    </xf>
    <xf numFmtId="0" fontId="83" fillId="0" borderId="0">
      <alignment vertical="center"/>
    </xf>
    <xf numFmtId="206" fontId="35" fillId="0" borderId="21">
      <alignment vertical="center"/>
    </xf>
    <xf numFmtId="206" fontId="35" fillId="0" borderId="22">
      <alignment vertical="center"/>
    </xf>
    <xf numFmtId="206" fontId="35" fillId="0" borderId="10">
      <alignment vertical="center"/>
    </xf>
    <xf numFmtId="214" fontId="35" fillId="0" borderId="0"/>
    <xf numFmtId="258" fontId="15" fillId="0" borderId="0" applyNumberFormat="0" applyFill="0" applyBorder="0">
      <alignment horizontal="center"/>
    </xf>
    <xf numFmtId="0" fontId="84" fillId="0" borderId="0" applyNumberFormat="0" applyFill="0" applyBorder="0" applyAlignment="0">
      <protection locked="0"/>
    </xf>
    <xf numFmtId="0" fontId="85" fillId="0" borderId="0">
      <alignment vertical="top"/>
    </xf>
    <xf numFmtId="233" fontId="1" fillId="0" borderId="0" applyFont="0" applyFill="0" applyBorder="0" applyAlignment="0" applyProtection="0"/>
    <xf numFmtId="0" fontId="1" fillId="0" borderId="0" applyFont="0" applyFill="0" applyBorder="0" applyAlignment="0" applyProtection="0"/>
    <xf numFmtId="0" fontId="5" fillId="0" borderId="0" applyNumberFormat="0" applyFont="0" applyFill="0" applyBorder="0" applyProtection="0">
      <alignment horizontal="center" vertical="center" wrapText="1"/>
    </xf>
    <xf numFmtId="259" fontId="15" fillId="0" borderId="15" applyBorder="0" applyProtection="0">
      <alignment horizontal="right"/>
    </xf>
    <xf numFmtId="260" fontId="1" fillId="0" borderId="0" applyFont="0" applyFill="0" applyBorder="0" applyAlignment="0" applyProtection="0"/>
  </cellStyleXfs>
  <cellXfs count="85">
    <xf numFmtId="0" fontId="0" fillId="0" borderId="0" xfId="0"/>
    <xf numFmtId="0" fontId="112" fillId="0" borderId="0" xfId="0" applyFont="1"/>
    <xf numFmtId="0" fontId="112" fillId="0" borderId="0" xfId="0" applyFont="1" applyAlignment="1">
      <alignment horizontal="center"/>
    </xf>
    <xf numFmtId="0" fontId="112" fillId="0" borderId="23" xfId="0" applyFont="1" applyBorder="1"/>
    <xf numFmtId="0" fontId="112" fillId="0" borderId="24" xfId="0" applyFont="1" applyBorder="1"/>
    <xf numFmtId="0" fontId="112" fillId="0" borderId="24" xfId="0" applyFont="1" applyBorder="1" applyAlignment="1">
      <alignment horizontal="center"/>
    </xf>
    <xf numFmtId="0" fontId="112" fillId="0" borderId="25" xfId="0" applyFont="1" applyBorder="1"/>
    <xf numFmtId="0" fontId="112" fillId="0" borderId="26" xfId="0" applyFont="1" applyBorder="1"/>
    <xf numFmtId="0" fontId="113" fillId="0" borderId="0" xfId="0" applyFont="1"/>
    <xf numFmtId="0" fontId="112" fillId="0" borderId="27" xfId="0" applyFont="1" applyBorder="1"/>
    <xf numFmtId="0" fontId="112" fillId="37" borderId="6" xfId="0" applyFont="1" applyFill="1" applyBorder="1" applyAlignment="1">
      <alignment horizontal="left"/>
    </xf>
    <xf numFmtId="164" fontId="112" fillId="0" borderId="0" xfId="0" applyNumberFormat="1" applyFont="1" applyAlignment="1">
      <alignment horizontal="left"/>
    </xf>
    <xf numFmtId="165" fontId="112" fillId="0" borderId="0" xfId="0" applyNumberFormat="1" applyFont="1" applyAlignment="1">
      <alignment horizontal="left"/>
    </xf>
    <xf numFmtId="0" fontId="114" fillId="0" borderId="0" xfId="0" applyFont="1"/>
    <xf numFmtId="0" fontId="114" fillId="0" borderId="0" xfId="0" applyFont="1" applyAlignment="1">
      <alignment vertical="center"/>
    </xf>
    <xf numFmtId="0" fontId="115" fillId="38" borderId="6" xfId="0" applyFont="1" applyFill="1" applyBorder="1" applyAlignment="1">
      <alignment horizontal="center" vertical="center" wrapText="1"/>
    </xf>
    <xf numFmtId="0" fontId="112" fillId="0" borderId="6" xfId="0" applyFont="1" applyBorder="1" applyAlignment="1">
      <alignment horizontal="center"/>
    </xf>
    <xf numFmtId="0" fontId="112" fillId="0" borderId="6" xfId="0" applyFont="1" applyBorder="1"/>
    <xf numFmtId="0" fontId="116" fillId="0" borderId="6" xfId="0" applyFont="1" applyBorder="1" applyAlignment="1">
      <alignment horizontal="center"/>
    </xf>
    <xf numFmtId="3" fontId="112" fillId="24" borderId="6" xfId="0" applyNumberFormat="1" applyFont="1" applyFill="1" applyBorder="1" applyAlignment="1">
      <alignment horizontal="center"/>
    </xf>
    <xf numFmtId="166" fontId="112" fillId="0" borderId="6" xfId="0" applyNumberFormat="1" applyFont="1" applyBorder="1" applyAlignment="1">
      <alignment horizontal="center"/>
    </xf>
    <xf numFmtId="167" fontId="112" fillId="0" borderId="6" xfId="0" applyNumberFormat="1" applyFont="1" applyBorder="1" applyAlignment="1">
      <alignment horizontal="center"/>
    </xf>
    <xf numFmtId="167" fontId="114" fillId="37" borderId="28" xfId="0" applyNumberFormat="1" applyFont="1" applyFill="1" applyBorder="1" applyAlignment="1">
      <alignment horizontal="center"/>
    </xf>
    <xf numFmtId="0" fontId="112" fillId="0" borderId="29" xfId="0" applyFont="1" applyBorder="1" applyAlignment="1">
      <alignment horizontal="center"/>
    </xf>
    <xf numFmtId="0" fontId="112" fillId="0" borderId="29" xfId="0" applyFont="1" applyBorder="1"/>
    <xf numFmtId="0" fontId="116" fillId="0" borderId="29" xfId="0" applyFont="1" applyBorder="1" applyAlignment="1">
      <alignment horizontal="center"/>
    </xf>
    <xf numFmtId="3" fontId="112" fillId="24" borderId="29" xfId="0" applyNumberFormat="1" applyFont="1" applyFill="1" applyBorder="1" applyAlignment="1">
      <alignment horizontal="center"/>
    </xf>
    <xf numFmtId="167" fontId="112" fillId="0" borderId="29" xfId="0" applyNumberFormat="1" applyFont="1" applyBorder="1" applyAlignment="1">
      <alignment horizontal="center"/>
    </xf>
    <xf numFmtId="0" fontId="112" fillId="0" borderId="10" xfId="0" applyFont="1" applyBorder="1" applyAlignment="1">
      <alignment horizontal="center"/>
    </xf>
    <xf numFmtId="0" fontId="112" fillId="0" borderId="10" xfId="0" applyFont="1" applyBorder="1"/>
    <xf numFmtId="0" fontId="116" fillId="0" borderId="10" xfId="0" applyFont="1" applyBorder="1" applyAlignment="1">
      <alignment horizontal="center"/>
    </xf>
    <xf numFmtId="167" fontId="114" fillId="37" borderId="6" xfId="0" applyNumberFormat="1" applyFont="1" applyFill="1" applyBorder="1" applyAlignment="1">
      <alignment horizontal="center"/>
    </xf>
    <xf numFmtId="0" fontId="116" fillId="0" borderId="0" xfId="0" applyFont="1" applyAlignment="1">
      <alignment horizontal="center"/>
    </xf>
    <xf numFmtId="0" fontId="112" fillId="0" borderId="30" xfId="0" applyFont="1" applyBorder="1"/>
    <xf numFmtId="0" fontId="112" fillId="0" borderId="3" xfId="0" applyFont="1" applyBorder="1"/>
    <xf numFmtId="0" fontId="112" fillId="0" borderId="3" xfId="0" applyFont="1" applyBorder="1" applyAlignment="1">
      <alignment horizontal="center"/>
    </xf>
    <xf numFmtId="167" fontId="112" fillId="0" borderId="3" xfId="0" applyNumberFormat="1" applyFont="1" applyBorder="1" applyAlignment="1">
      <alignment horizontal="center"/>
    </xf>
    <xf numFmtId="0" fontId="112" fillId="0" borderId="31" xfId="0" applyFont="1" applyBorder="1"/>
    <xf numFmtId="3" fontId="112" fillId="24" borderId="6" xfId="0" applyNumberFormat="1" applyFont="1" applyFill="1" applyBorder="1" applyAlignment="1">
      <alignment horizontal="center" vertical="center"/>
    </xf>
    <xf numFmtId="167" fontId="112" fillId="0" borderId="6" xfId="0" applyNumberFormat="1" applyFont="1" applyBorder="1" applyAlignment="1">
      <alignment horizontal="center" vertical="center"/>
    </xf>
    <xf numFmtId="167" fontId="112" fillId="37" borderId="32" xfId="0" applyNumberFormat="1" applyFont="1" applyFill="1" applyBorder="1" applyAlignment="1">
      <alignment horizontal="center" vertical="center"/>
    </xf>
    <xf numFmtId="0" fontId="112" fillId="0" borderId="0" xfId="0" applyFont="1" applyAlignment="1">
      <alignment horizontal="center" vertical="center"/>
    </xf>
    <xf numFmtId="167" fontId="114" fillId="0" borderId="0" xfId="0" applyNumberFormat="1" applyFont="1" applyAlignment="1">
      <alignment horizontal="center"/>
    </xf>
    <xf numFmtId="167" fontId="112" fillId="37" borderId="32" xfId="0" applyNumberFormat="1" applyFont="1" applyFill="1" applyBorder="1" applyAlignment="1">
      <alignment horizontal="center"/>
    </xf>
    <xf numFmtId="0" fontId="112" fillId="0" borderId="26" xfId="0" applyFont="1" applyBorder="1" applyAlignment="1">
      <alignment vertical="center"/>
    </xf>
    <xf numFmtId="0" fontId="112" fillId="0" borderId="0" xfId="0" applyFont="1" applyAlignment="1">
      <alignment vertical="center"/>
    </xf>
    <xf numFmtId="0" fontId="116" fillId="0" borderId="0" xfId="0" applyFont="1" applyAlignment="1">
      <alignment horizontal="center" vertical="center"/>
    </xf>
    <xf numFmtId="3" fontId="112" fillId="0" borderId="0" xfId="0" applyNumberFormat="1" applyFont="1" applyAlignment="1">
      <alignment horizontal="center" vertical="center"/>
    </xf>
    <xf numFmtId="166" fontId="112" fillId="0" borderId="0" xfId="0" applyNumberFormat="1" applyFont="1" applyAlignment="1">
      <alignment horizontal="center" vertical="center"/>
    </xf>
    <xf numFmtId="167" fontId="112" fillId="0" borderId="0" xfId="0" applyNumberFormat="1" applyFont="1" applyAlignment="1">
      <alignment horizontal="right" vertical="center"/>
    </xf>
    <xf numFmtId="0" fontId="112" fillId="0" borderId="27" xfId="0" applyFont="1" applyBorder="1" applyAlignment="1">
      <alignment vertical="center"/>
    </xf>
    <xf numFmtId="3" fontId="112" fillId="0" borderId="0" xfId="0" applyNumberFormat="1" applyFont="1" applyAlignment="1">
      <alignment horizontal="center"/>
    </xf>
    <xf numFmtId="166" fontId="112" fillId="0" borderId="0" xfId="0" applyNumberFormat="1" applyFont="1" applyAlignment="1">
      <alignment horizontal="center"/>
    </xf>
    <xf numFmtId="167" fontId="112" fillId="0" borderId="0" xfId="0" applyNumberFormat="1" applyFont="1" applyAlignment="1">
      <alignment horizontal="center"/>
    </xf>
    <xf numFmtId="0" fontId="114" fillId="0" borderId="0" xfId="0" applyFont="1" applyAlignment="1">
      <alignment horizontal="center"/>
    </xf>
    <xf numFmtId="241" fontId="112" fillId="0" borderId="6" xfId="0" applyNumberFormat="1" applyFont="1" applyBorder="1" applyAlignment="1">
      <alignment horizontal="left"/>
    </xf>
    <xf numFmtId="3" fontId="112" fillId="0" borderId="6" xfId="0" applyNumberFormat="1" applyFont="1" applyBorder="1" applyAlignment="1">
      <alignment horizontal="left"/>
    </xf>
    <xf numFmtId="0" fontId="112" fillId="0" borderId="6" xfId="0" applyFont="1" applyBorder="1" applyAlignment="1">
      <alignment horizontal="left"/>
    </xf>
    <xf numFmtId="0" fontId="114" fillId="0" borderId="6" xfId="0" applyFont="1" applyBorder="1" applyAlignment="1">
      <alignment horizontal="center"/>
    </xf>
    <xf numFmtId="0" fontId="112" fillId="39" borderId="33" xfId="0" applyFont="1" applyFill="1" applyBorder="1" applyAlignment="1">
      <alignment horizontal="left" vertical="center" wrapText="1"/>
    </xf>
    <xf numFmtId="0" fontId="112" fillId="39" borderId="13" xfId="0" applyFont="1" applyFill="1" applyBorder="1" applyAlignment="1">
      <alignment horizontal="left" vertical="center" wrapText="1"/>
    </xf>
    <xf numFmtId="0" fontId="112" fillId="39" borderId="34" xfId="0" applyFont="1" applyFill="1" applyBorder="1" applyAlignment="1">
      <alignment horizontal="left" vertical="center" wrapText="1"/>
    </xf>
    <xf numFmtId="0" fontId="114" fillId="0" borderId="6" xfId="0" applyFont="1" applyBorder="1" applyAlignment="1">
      <alignment horizontal="right"/>
    </xf>
    <xf numFmtId="241" fontId="112" fillId="0" borderId="33" xfId="0" applyNumberFormat="1" applyFont="1" applyBorder="1" applyAlignment="1">
      <alignment horizontal="left"/>
    </xf>
    <xf numFmtId="241" fontId="112" fillId="0" borderId="34" xfId="0" applyNumberFormat="1" applyFont="1" applyBorder="1" applyAlignment="1">
      <alignment horizontal="left"/>
    </xf>
    <xf numFmtId="0" fontId="114" fillId="0" borderId="28" xfId="0" applyFont="1" applyBorder="1" applyAlignment="1">
      <alignment horizontal="right"/>
    </xf>
    <xf numFmtId="0" fontId="112" fillId="0" borderId="33" xfId="0" applyFont="1" applyBorder="1" applyAlignment="1">
      <alignment horizontal="left"/>
    </xf>
    <xf numFmtId="0" fontId="112" fillId="0" borderId="13" xfId="0" applyFont="1" applyBorder="1" applyAlignment="1">
      <alignment horizontal="left"/>
    </xf>
    <xf numFmtId="0" fontId="112" fillId="0" borderId="34" xfId="0" applyFont="1" applyBorder="1" applyAlignment="1">
      <alignment horizontal="left"/>
    </xf>
    <xf numFmtId="0" fontId="114" fillId="0" borderId="33" xfId="0" applyFont="1" applyBorder="1" applyAlignment="1">
      <alignment horizontal="center"/>
    </xf>
    <xf numFmtId="0" fontId="114" fillId="0" borderId="34" xfId="0" applyFont="1" applyBorder="1" applyAlignment="1">
      <alignment horizontal="center"/>
    </xf>
    <xf numFmtId="0" fontId="87" fillId="40" borderId="33" xfId="0" applyFont="1" applyFill="1" applyBorder="1" applyAlignment="1">
      <alignment horizontal="left" vertical="center" wrapText="1"/>
    </xf>
    <xf numFmtId="0" fontId="87" fillId="40" borderId="13" xfId="0" applyFont="1" applyFill="1" applyBorder="1" applyAlignment="1">
      <alignment horizontal="left" vertical="center" wrapText="1"/>
    </xf>
    <xf numFmtId="0" fontId="87" fillId="40" borderId="34" xfId="0" applyFont="1" applyFill="1" applyBorder="1" applyAlignment="1">
      <alignment horizontal="left" vertical="center" wrapText="1"/>
    </xf>
    <xf numFmtId="0" fontId="115" fillId="38" borderId="33" xfId="0" applyFont="1" applyFill="1" applyBorder="1" applyAlignment="1">
      <alignment horizontal="center" vertical="center" wrapText="1"/>
    </xf>
    <xf numFmtId="0" fontId="115" fillId="38" borderId="13" xfId="0" applyFont="1" applyFill="1" applyBorder="1" applyAlignment="1">
      <alignment horizontal="center" vertical="center" wrapText="1"/>
    </xf>
    <xf numFmtId="0" fontId="115" fillId="38" borderId="34" xfId="0" applyFont="1" applyFill="1" applyBorder="1" applyAlignment="1">
      <alignment horizontal="center" vertical="center" wrapText="1"/>
    </xf>
    <xf numFmtId="0" fontId="112" fillId="0" borderId="0" xfId="0" applyFont="1" applyAlignment="1">
      <alignment horizontal="left"/>
    </xf>
    <xf numFmtId="0" fontId="114" fillId="0" borderId="33" xfId="0" applyFont="1" applyBorder="1" applyAlignment="1">
      <alignment horizontal="right"/>
    </xf>
    <xf numFmtId="0" fontId="114" fillId="0" borderId="34" xfId="0" applyFont="1" applyBorder="1" applyAlignment="1">
      <alignment horizontal="right"/>
    </xf>
    <xf numFmtId="0" fontId="87" fillId="40" borderId="6" xfId="0" applyFont="1" applyFill="1" applyBorder="1" applyAlignment="1">
      <alignment horizontal="left" vertical="center" wrapText="1"/>
    </xf>
    <xf numFmtId="0" fontId="112" fillId="40" borderId="6" xfId="0" applyFont="1" applyFill="1" applyBorder="1" applyAlignment="1">
      <alignment horizontal="left" vertical="center" wrapText="1"/>
    </xf>
    <xf numFmtId="0" fontId="112" fillId="0" borderId="33" xfId="0" applyFont="1" applyBorder="1" applyAlignment="1">
      <alignment horizontal="left" wrapText="1"/>
    </xf>
    <xf numFmtId="0" fontId="112" fillId="0" borderId="13" xfId="0" applyFont="1" applyBorder="1" applyAlignment="1">
      <alignment horizontal="left" wrapText="1"/>
    </xf>
    <xf numFmtId="0" fontId="112" fillId="0" borderId="34" xfId="0" applyFont="1" applyBorder="1" applyAlignment="1">
      <alignment horizontal="left" wrapText="1"/>
    </xf>
  </cellXfs>
  <cellStyles count="929">
    <cellStyle name=" 1" xfId="1" xr:uid="{00000000-0005-0000-0000-000000000000}"/>
    <cellStyle name=" _x0007_LÓ_x0018_ÄþÍN^NuNVþˆHÁ_x0001__x0018_(n" xfId="2" xr:uid="{00000000-0005-0000-0000-000001000000}"/>
    <cellStyle name=" _x0007_LÓ_x0018_ÄþÍN^NuNVþˆHÁ_x0001__x0018_(n 2" xfId="3" xr:uid="{00000000-0005-0000-0000-000002000000}"/>
    <cellStyle name="_x000d__x000a_JournalTemplate=C:\COMFO\CTALK\JOURSTD.TPL_x000d__x000a_LbStateAddress=3 3 0 251 1 89 2 311_x000d__x000a_LbStateJou" xfId="4" xr:uid="{00000000-0005-0000-0000-000003000000}"/>
    <cellStyle name="%" xfId="5" xr:uid="{00000000-0005-0000-0000-000004000000}"/>
    <cellStyle name="******************************************" xfId="6" xr:uid="{00000000-0005-0000-0000-000005000000}"/>
    <cellStyle name="*TD" xfId="7" xr:uid="{00000000-0005-0000-0000-000006000000}"/>
    <cellStyle name="]_x000d__x000a_Zoomed=1_x000d__x000a_Row=0_x000d__x000a_Column=0_x000d__x000a_Height=0_x000d__x000a_Width=0_x000d__x000a_FontName=FoxFont_x000d__x000a_FontStyle=0_x000d__x000a_FontSize=9_x000d__x000a_PrtFontName=FoxPrin" xfId="8" xr:uid="{00000000-0005-0000-0000-000007000000}"/>
    <cellStyle name="_%(SignOnly)" xfId="9" xr:uid="{00000000-0005-0000-0000-000008000000}"/>
    <cellStyle name="_%(SignSpaceOnly)" xfId="10" xr:uid="{00000000-0005-0000-0000-000009000000}"/>
    <cellStyle name="_2006 Headcount New Org New Structure 17-02-06" xfId="11" xr:uid="{00000000-0005-0000-0000-00000A000000}"/>
    <cellStyle name="_2007 Budget TV Backup" xfId="12" xr:uid="{00000000-0005-0000-0000-00000B000000}"/>
    <cellStyle name="_3_9 Content Acq_ Basic ratecards_Fixed fees_ Shopping template" xfId="13" xr:uid="{00000000-0005-0000-0000-00000C000000}"/>
    <cellStyle name="_3_9 Fixed fees_Shopping_SVOD sent" xfId="14" xr:uid="{00000000-0005-0000-0000-00000D000000}"/>
    <cellStyle name="_3_9 rate cards sent" xfId="15" xr:uid="{00000000-0005-0000-0000-00000E000000}"/>
    <cellStyle name="_3_9 rate cards sent 28 Mar 07 phasing UKTV FTV" xfId="16" xr:uid="{00000000-0005-0000-0000-00000F000000}"/>
    <cellStyle name="_3rd Party Contract Rationalisation 13 July" xfId="17" xr:uid="{00000000-0005-0000-0000-000010000000}"/>
    <cellStyle name="_ATV ratecards resent 24 Mar 07" xfId="18" xr:uid="{00000000-0005-0000-0000-000011000000}"/>
    <cellStyle name="_Broadnet Integration 13 July" xfId="19" xr:uid="{00000000-0005-0000-0000-000012000000}"/>
    <cellStyle name="_Cashflow MPS PL v4 " xfId="20" xr:uid="{00000000-0005-0000-0000-000013000000}"/>
    <cellStyle name="_CFO Financials 2007" xfId="21" xr:uid="{00000000-0005-0000-0000-000014000000}"/>
    <cellStyle name="_Combined Bank Financial Model - DB Final plus Summary" xfId="22" xr:uid="{00000000-0005-0000-0000-000015000000}"/>
    <cellStyle name="_Comma" xfId="23" xr:uid="{00000000-0005-0000-0000-000016000000}"/>
    <cellStyle name="_Comma_2007 Budget TV Backup" xfId="24" xr:uid="{00000000-0005-0000-0000-000017000000}"/>
    <cellStyle name="_Comma_3_9 Content Acq_ Basic ratecards_Fixed fees_ Shopping template" xfId="25" xr:uid="{00000000-0005-0000-0000-000018000000}"/>
    <cellStyle name="_Comma_3_9 Fixed fees_Shopping_SVOD sent" xfId="26" xr:uid="{00000000-0005-0000-0000-000019000000}"/>
    <cellStyle name="_Comma_3_9 rate cards sent" xfId="27" xr:uid="{00000000-0005-0000-0000-00001A000000}"/>
    <cellStyle name="_Comma_3_9 rate cards sent 28 Mar 07 phasing UKTV FTV" xfId="28" xr:uid="{00000000-0005-0000-0000-00001B000000}"/>
    <cellStyle name="_Comma_ATV ratecards resent 24 Mar 07" xfId="29" xr:uid="{00000000-0005-0000-0000-00001C000000}"/>
    <cellStyle name="_Content Budget - latest Forecast (3)" xfId="30" xr:uid="{00000000-0005-0000-0000-00001D000000}"/>
    <cellStyle name="_Copy of SPProc -ICT New  Version333 " xfId="31" xr:uid="{00000000-0005-0000-0000-00001E000000}"/>
    <cellStyle name="_Currency" xfId="32" xr:uid="{00000000-0005-0000-0000-00001F000000}"/>
    <cellStyle name="_Currency_2007 Budget TV Backup" xfId="33" xr:uid="{00000000-0005-0000-0000-000020000000}"/>
    <cellStyle name="_Currency_3_9 Content Acq_ Basic ratecards_Fixed fees_ Shopping template" xfId="34" xr:uid="{00000000-0005-0000-0000-000021000000}"/>
    <cellStyle name="_Currency_3_9 Fixed fees_Shopping_SVOD sent" xfId="35" xr:uid="{00000000-0005-0000-0000-000022000000}"/>
    <cellStyle name="_Currency_3_9 rate cards sent" xfId="36" xr:uid="{00000000-0005-0000-0000-000023000000}"/>
    <cellStyle name="_Currency_3_9 rate cards sent 28 Mar 07 phasing UKTV FTV" xfId="37" xr:uid="{00000000-0005-0000-0000-000024000000}"/>
    <cellStyle name="_Currency_ATV ratecards resent 24 Mar 07" xfId="38" xr:uid="{00000000-0005-0000-0000-000025000000}"/>
    <cellStyle name="_Currency_FinancialModel - NTL &amp; Virgin Mobile" xfId="39" xr:uid="{00000000-0005-0000-0000-000026000000}"/>
    <cellStyle name="_Currency_France BP - Nick" xfId="40" xr:uid="{00000000-0005-0000-0000-000027000000}"/>
    <cellStyle name="_Currency_GE Business Plan" xfId="41" xr:uid="{00000000-0005-0000-0000-000028000000}"/>
    <cellStyle name="_Currency_GE Business Plan 2" xfId="42" xr:uid="{00000000-0005-0000-0000-000029000000}"/>
    <cellStyle name="_Currency_GE Business Plan 3" xfId="43" xr:uid="{00000000-0005-0000-0000-00002A000000}"/>
    <cellStyle name="_Currency_GE Business Plan 3 2" xfId="44" xr:uid="{00000000-0005-0000-0000-00002B000000}"/>
    <cellStyle name="_Currency_GE Business Plan 3 2 2" xfId="45" xr:uid="{00000000-0005-0000-0000-00002C000000}"/>
    <cellStyle name="_Currency_GE Business Plan 3 3" xfId="46" xr:uid="{00000000-0005-0000-0000-00002D000000}"/>
    <cellStyle name="_Currency_GE Business Plan 4" xfId="47" xr:uid="{00000000-0005-0000-0000-00002E000000}"/>
    <cellStyle name="_Currency_GE Business Plan 4 2" xfId="48" xr:uid="{00000000-0005-0000-0000-00002F000000}"/>
    <cellStyle name="_Currency_GE Business Plan 4 2 2" xfId="49" xr:uid="{00000000-0005-0000-0000-000030000000}"/>
    <cellStyle name="_Currency_GE Business Plan 4 3" xfId="50" xr:uid="{00000000-0005-0000-0000-000031000000}"/>
    <cellStyle name="_Currency_GE Business Plan 5" xfId="51" xr:uid="{00000000-0005-0000-0000-000032000000}"/>
    <cellStyle name="_Currency_HBO GE Channel - 12-03-01 - SPE Prices" xfId="52" xr:uid="{00000000-0005-0000-0000-000033000000}"/>
    <cellStyle name="_Currency_HBO GE Channel - 12-03-01 - SPE Prices 2" xfId="53" xr:uid="{00000000-0005-0000-0000-000034000000}"/>
    <cellStyle name="_Currency_HBO GE Channel - 12-03-01 - SPE Prices 2 2" xfId="54" xr:uid="{00000000-0005-0000-0000-000035000000}"/>
    <cellStyle name="_Currency_HBO GE Channel - 12-03-01 - SPE Prices 2 2 2" xfId="55" xr:uid="{00000000-0005-0000-0000-000036000000}"/>
    <cellStyle name="_Currency_HBO GE Channel - 12-03-01 - SPE Prices 2 3" xfId="56" xr:uid="{00000000-0005-0000-0000-000037000000}"/>
    <cellStyle name="_Currency_HBO GE Channel - 12-03-01 - SPE Prices 3" xfId="57" xr:uid="{00000000-0005-0000-0000-000038000000}"/>
    <cellStyle name="_Currency_HBO GE Channel - 12-03-01 - SPE Prices 3 2" xfId="58" xr:uid="{00000000-0005-0000-0000-000039000000}"/>
    <cellStyle name="_Currency_HBO GE Channel - 12-03-01 - SPE Prices 3 2 2" xfId="59" xr:uid="{00000000-0005-0000-0000-00003A000000}"/>
    <cellStyle name="_Currency_HBO GE Channel - 12-03-01 - SPE Prices 3 3" xfId="60" xr:uid="{00000000-0005-0000-0000-00003B000000}"/>
    <cellStyle name="_Currency_HBO GE Channel - 12-03-01 - SPE Prices 4" xfId="61" xr:uid="{00000000-0005-0000-0000-00003C000000}"/>
    <cellStyle name="_Currency_HBO GE Channel Model - 09-02-01" xfId="62" xr:uid="{00000000-0005-0000-0000-00003D000000}"/>
    <cellStyle name="_Currency_HBO GE Channel Model - 09-02-01 2" xfId="63" xr:uid="{00000000-0005-0000-0000-00003E000000}"/>
    <cellStyle name="_Currency_HBO GE Channel Model - 09-02-01 2 2" xfId="64" xr:uid="{00000000-0005-0000-0000-00003F000000}"/>
    <cellStyle name="_Currency_HBO GE Channel Model - 09-02-01 2 2 2" xfId="65" xr:uid="{00000000-0005-0000-0000-000040000000}"/>
    <cellStyle name="_Currency_HBO GE Channel Model - 09-02-01 2 3" xfId="66" xr:uid="{00000000-0005-0000-0000-000041000000}"/>
    <cellStyle name="_Currency_HBO GE Channel Model - 09-02-01 3" xfId="67" xr:uid="{00000000-0005-0000-0000-000042000000}"/>
    <cellStyle name="_Currency_HBO GE Channel Model - 09-02-01 3 2" xfId="68" xr:uid="{00000000-0005-0000-0000-000043000000}"/>
    <cellStyle name="_Currency_HBO GE Channel Model - 09-02-01 3 2 2" xfId="69" xr:uid="{00000000-0005-0000-0000-000044000000}"/>
    <cellStyle name="_Currency_HBO GE Channel Model - 09-02-01 3 3" xfId="70" xr:uid="{00000000-0005-0000-0000-000045000000}"/>
    <cellStyle name="_Currency_HBO GE Channel Model - 09-02-01 4" xfId="71" xr:uid="{00000000-0005-0000-0000-000046000000}"/>
    <cellStyle name="_Currency_Spain Business Plan" xfId="72" xr:uid="{00000000-0005-0000-0000-000047000000}"/>
    <cellStyle name="_Currency_Spain Business Plan 2" xfId="73" xr:uid="{00000000-0005-0000-0000-000048000000}"/>
    <cellStyle name="_Currency_Spain Business Plan 2 2" xfId="74" xr:uid="{00000000-0005-0000-0000-000049000000}"/>
    <cellStyle name="_Currency_Spain Business Plan 2 2 2" xfId="75" xr:uid="{00000000-0005-0000-0000-00004A000000}"/>
    <cellStyle name="_Currency_Spain Business Plan 2 3" xfId="76" xr:uid="{00000000-0005-0000-0000-00004B000000}"/>
    <cellStyle name="_Currency_Spain Business Plan 3" xfId="77" xr:uid="{00000000-0005-0000-0000-00004C000000}"/>
    <cellStyle name="_Currency_Spain Business Plan 3 2" xfId="78" xr:uid="{00000000-0005-0000-0000-00004D000000}"/>
    <cellStyle name="_Currency_Spain Business Plan 3 2 2" xfId="79" xr:uid="{00000000-0005-0000-0000-00004E000000}"/>
    <cellStyle name="_Currency_Spain Business Plan 3 3" xfId="80" xr:uid="{00000000-0005-0000-0000-00004F000000}"/>
    <cellStyle name="_Currency_Spain Business Plan 4" xfId="81" xr:uid="{00000000-0005-0000-0000-000050000000}"/>
    <cellStyle name="_Currency_Tiger benchmarking" xfId="82" xr:uid="{00000000-0005-0000-0000-000051000000}"/>
    <cellStyle name="_CurrencySpace" xfId="83" xr:uid="{00000000-0005-0000-0000-000052000000}"/>
    <cellStyle name="_CurrencySpace_2007 Budget TV Backup" xfId="84" xr:uid="{00000000-0005-0000-0000-000053000000}"/>
    <cellStyle name="_CurrencySpace_3_9 Content Acq_ Basic ratecards_Fixed fees_ Shopping template" xfId="85" xr:uid="{00000000-0005-0000-0000-000054000000}"/>
    <cellStyle name="_CurrencySpace_3_9 Fixed fees_Shopping_SVOD sent" xfId="86" xr:uid="{00000000-0005-0000-0000-000055000000}"/>
    <cellStyle name="_CurrencySpace_3_9 rate cards sent" xfId="87" xr:uid="{00000000-0005-0000-0000-000056000000}"/>
    <cellStyle name="_CurrencySpace_3_9 rate cards sent 28 Mar 07 phasing UKTV FTV" xfId="88" xr:uid="{00000000-0005-0000-0000-000057000000}"/>
    <cellStyle name="_CurrencySpace_ATV ratecards resent 24 Mar 07" xfId="89" xr:uid="{00000000-0005-0000-0000-000058000000}"/>
    <cellStyle name="_Euro" xfId="90" xr:uid="{00000000-0005-0000-0000-000059000000}"/>
    <cellStyle name="_Flextech Ad Revenue Model" xfId="91" xr:uid="{00000000-0005-0000-0000-00005A000000}"/>
    <cellStyle name="_Front Row detail" xfId="92" xr:uid="{00000000-0005-0000-0000-00005B000000}"/>
    <cellStyle name="_Group Links v1" xfId="93" xr:uid="{00000000-0005-0000-0000-00005C000000}"/>
    <cellStyle name="_Heading" xfId="94" xr:uid="{00000000-0005-0000-0000-00005D000000}"/>
    <cellStyle name="_Highlight" xfId="95" xr:uid="{00000000-0005-0000-0000-00005E000000}"/>
    <cellStyle name="_July 2007 Cashflow Actuals " xfId="96" xr:uid="{00000000-0005-0000-0000-00005F000000}"/>
    <cellStyle name="_Multiple" xfId="97" xr:uid="{00000000-0005-0000-0000-000060000000}"/>
    <cellStyle name="_Multiple_2007 Budget TV Backup" xfId="98" xr:uid="{00000000-0005-0000-0000-000061000000}"/>
    <cellStyle name="_Multiple_3_9 Content Acq_ Basic ratecards_Fixed fees_ Shopping template" xfId="99" xr:uid="{00000000-0005-0000-0000-000062000000}"/>
    <cellStyle name="_Multiple_3_9 Fixed fees_Shopping_SVOD sent" xfId="100" xr:uid="{00000000-0005-0000-0000-000063000000}"/>
    <cellStyle name="_Multiple_3_9 rate cards sent" xfId="101" xr:uid="{00000000-0005-0000-0000-000064000000}"/>
    <cellStyle name="_Multiple_3_9 rate cards sent 28 Mar 07 phasing UKTV FTV" xfId="102" xr:uid="{00000000-0005-0000-0000-000065000000}"/>
    <cellStyle name="_Multiple_ATV ratecards resent 24 Mar 07" xfId="103" xr:uid="{00000000-0005-0000-0000-000066000000}"/>
    <cellStyle name="_Multiple_France BP - Nick" xfId="104" xr:uid="{00000000-0005-0000-0000-000067000000}"/>
    <cellStyle name="_Multiple_GE Business Plan" xfId="105" xr:uid="{00000000-0005-0000-0000-000068000000}"/>
    <cellStyle name="_Multiple_GE Business Plan 2" xfId="106" xr:uid="{00000000-0005-0000-0000-000069000000}"/>
    <cellStyle name="_Multiple_GE Business Plan 3" xfId="107" xr:uid="{00000000-0005-0000-0000-00006A000000}"/>
    <cellStyle name="_Multiple_GE Business Plan 3 2" xfId="108" xr:uid="{00000000-0005-0000-0000-00006B000000}"/>
    <cellStyle name="_Multiple_GE Business Plan 3 2 2" xfId="109" xr:uid="{00000000-0005-0000-0000-00006C000000}"/>
    <cellStyle name="_Multiple_GE Business Plan 3 3" xfId="110" xr:uid="{00000000-0005-0000-0000-00006D000000}"/>
    <cellStyle name="_Multiple_GE Business Plan 4" xfId="111" xr:uid="{00000000-0005-0000-0000-00006E000000}"/>
    <cellStyle name="_Multiple_GE Business Plan 4 2" xfId="112" xr:uid="{00000000-0005-0000-0000-00006F000000}"/>
    <cellStyle name="_Multiple_GE Business Plan 4 2 2" xfId="113" xr:uid="{00000000-0005-0000-0000-000070000000}"/>
    <cellStyle name="_Multiple_GE Business Plan 4 3" xfId="114" xr:uid="{00000000-0005-0000-0000-000071000000}"/>
    <cellStyle name="_Multiple_GE Business Plan 5" xfId="115" xr:uid="{00000000-0005-0000-0000-000072000000}"/>
    <cellStyle name="_Multiple_HBO GE Channel - 12-03-01 - SPE Prices" xfId="116" xr:uid="{00000000-0005-0000-0000-000073000000}"/>
    <cellStyle name="_Multiple_HBO GE Channel - 12-03-01 - SPE Prices 2" xfId="117" xr:uid="{00000000-0005-0000-0000-000074000000}"/>
    <cellStyle name="_Multiple_HBO GE Channel - 12-03-01 - SPE Prices 2 2" xfId="118" xr:uid="{00000000-0005-0000-0000-000075000000}"/>
    <cellStyle name="_Multiple_HBO GE Channel - 12-03-01 - SPE Prices 2 2 2" xfId="119" xr:uid="{00000000-0005-0000-0000-000076000000}"/>
    <cellStyle name="_Multiple_HBO GE Channel - 12-03-01 - SPE Prices 2 3" xfId="120" xr:uid="{00000000-0005-0000-0000-000077000000}"/>
    <cellStyle name="_Multiple_HBO GE Channel - 12-03-01 - SPE Prices 3" xfId="121" xr:uid="{00000000-0005-0000-0000-000078000000}"/>
    <cellStyle name="_Multiple_HBO GE Channel - 12-03-01 - SPE Prices 3 2" xfId="122" xr:uid="{00000000-0005-0000-0000-000079000000}"/>
    <cellStyle name="_Multiple_HBO GE Channel - 12-03-01 - SPE Prices 3 2 2" xfId="123" xr:uid="{00000000-0005-0000-0000-00007A000000}"/>
    <cellStyle name="_Multiple_HBO GE Channel - 12-03-01 - SPE Prices 3 3" xfId="124" xr:uid="{00000000-0005-0000-0000-00007B000000}"/>
    <cellStyle name="_Multiple_HBO GE Channel - 12-03-01 - SPE Prices 4" xfId="125" xr:uid="{00000000-0005-0000-0000-00007C000000}"/>
    <cellStyle name="_Multiple_HBO GE Channel Model - 09-02-01" xfId="126" xr:uid="{00000000-0005-0000-0000-00007D000000}"/>
    <cellStyle name="_Multiple_HBO GE Channel Model - 09-02-01 2" xfId="127" xr:uid="{00000000-0005-0000-0000-00007E000000}"/>
    <cellStyle name="_Multiple_HBO GE Channel Model - 09-02-01 2 2" xfId="128" xr:uid="{00000000-0005-0000-0000-00007F000000}"/>
    <cellStyle name="_Multiple_HBO GE Channel Model - 09-02-01 2 2 2" xfId="129" xr:uid="{00000000-0005-0000-0000-000080000000}"/>
    <cellStyle name="_Multiple_HBO GE Channel Model - 09-02-01 2 3" xfId="130" xr:uid="{00000000-0005-0000-0000-000081000000}"/>
    <cellStyle name="_Multiple_HBO GE Channel Model - 09-02-01 3" xfId="131" xr:uid="{00000000-0005-0000-0000-000082000000}"/>
    <cellStyle name="_Multiple_HBO GE Channel Model - 09-02-01 3 2" xfId="132" xr:uid="{00000000-0005-0000-0000-000083000000}"/>
    <cellStyle name="_Multiple_HBO GE Channel Model - 09-02-01 3 2 2" xfId="133" xr:uid="{00000000-0005-0000-0000-000084000000}"/>
    <cellStyle name="_Multiple_HBO GE Channel Model - 09-02-01 3 3" xfId="134" xr:uid="{00000000-0005-0000-0000-000085000000}"/>
    <cellStyle name="_Multiple_HBO GE Channel Model - 09-02-01 4" xfId="135" xr:uid="{00000000-0005-0000-0000-000086000000}"/>
    <cellStyle name="_Multiple_Spain Business Plan" xfId="136" xr:uid="{00000000-0005-0000-0000-000087000000}"/>
    <cellStyle name="_Multiple_Spain Business Plan 2" xfId="137" xr:uid="{00000000-0005-0000-0000-000088000000}"/>
    <cellStyle name="_Multiple_Spain Business Plan 2 2" xfId="138" xr:uid="{00000000-0005-0000-0000-000089000000}"/>
    <cellStyle name="_Multiple_Spain Business Plan 2 2 2" xfId="139" xr:uid="{00000000-0005-0000-0000-00008A000000}"/>
    <cellStyle name="_Multiple_Spain Business Plan 2 3" xfId="140" xr:uid="{00000000-0005-0000-0000-00008B000000}"/>
    <cellStyle name="_Multiple_Spain Business Plan 3" xfId="141" xr:uid="{00000000-0005-0000-0000-00008C000000}"/>
    <cellStyle name="_Multiple_Spain Business Plan 3 2" xfId="142" xr:uid="{00000000-0005-0000-0000-00008D000000}"/>
    <cellStyle name="_Multiple_Spain Business Plan 3 2 2" xfId="143" xr:uid="{00000000-0005-0000-0000-00008E000000}"/>
    <cellStyle name="_Multiple_Spain Business Plan 3 3" xfId="144" xr:uid="{00000000-0005-0000-0000-00008F000000}"/>
    <cellStyle name="_Multiple_Spain Business Plan 4" xfId="145" xr:uid="{00000000-0005-0000-0000-000090000000}"/>
    <cellStyle name="_MultipleSpace" xfId="146" xr:uid="{00000000-0005-0000-0000-000091000000}"/>
    <cellStyle name="_MultipleSpace_2007 Budget TV Backup" xfId="147" xr:uid="{00000000-0005-0000-0000-000092000000}"/>
    <cellStyle name="_MultipleSpace_3_9 Content Acq_ Basic ratecards_Fixed fees_ Shopping template" xfId="148" xr:uid="{00000000-0005-0000-0000-000093000000}"/>
    <cellStyle name="_MultipleSpace_3_9 Fixed fees_Shopping_SVOD sent" xfId="149" xr:uid="{00000000-0005-0000-0000-000094000000}"/>
    <cellStyle name="_MultipleSpace_3_9 rate cards sent" xfId="150" xr:uid="{00000000-0005-0000-0000-000095000000}"/>
    <cellStyle name="_MultipleSpace_3_9 rate cards sent 28 Mar 07 phasing UKTV FTV" xfId="151" xr:uid="{00000000-0005-0000-0000-000096000000}"/>
    <cellStyle name="_MultipleSpace_ATV ratecards resent 24 Mar 07" xfId="152" xr:uid="{00000000-0005-0000-0000-000097000000}"/>
    <cellStyle name="_MultipleSpace_France BP - Nick" xfId="153" xr:uid="{00000000-0005-0000-0000-000098000000}"/>
    <cellStyle name="_MultipleSpace_GE Business Plan" xfId="154" xr:uid="{00000000-0005-0000-0000-000099000000}"/>
    <cellStyle name="_MultipleSpace_GE Business Plan 10" xfId="155" xr:uid="{00000000-0005-0000-0000-00009A000000}"/>
    <cellStyle name="_MultipleSpace_GE Business Plan 2" xfId="156" xr:uid="{00000000-0005-0000-0000-00009B000000}"/>
    <cellStyle name="_MultipleSpace_GE Business Plan 2_HBO GE Channel - 12-03-01 - SPE Prices" xfId="157" xr:uid="{00000000-0005-0000-0000-00009C000000}"/>
    <cellStyle name="_MultipleSpace_GE Business Plan 2_HBO GE Channel Model - 09-02-01" xfId="158" xr:uid="{00000000-0005-0000-0000-00009D000000}"/>
    <cellStyle name="_MultipleSpace_GE Business Plan 3" xfId="159" xr:uid="{00000000-0005-0000-0000-00009E000000}"/>
    <cellStyle name="_MultipleSpace_GE Business Plan 3 2" xfId="160" xr:uid="{00000000-0005-0000-0000-00009F000000}"/>
    <cellStyle name="_MultipleSpace_GE Business Plan 3 2 2" xfId="161" xr:uid="{00000000-0005-0000-0000-0000A0000000}"/>
    <cellStyle name="_MultipleSpace_GE Business Plan 3 3" xfId="162" xr:uid="{00000000-0005-0000-0000-0000A1000000}"/>
    <cellStyle name="_MultipleSpace_GE Business Plan 4" xfId="163" xr:uid="{00000000-0005-0000-0000-0000A2000000}"/>
    <cellStyle name="_MultipleSpace_GE Business Plan 4 2" xfId="164" xr:uid="{00000000-0005-0000-0000-0000A3000000}"/>
    <cellStyle name="_MultipleSpace_GE Business Plan 4 2 2" xfId="165" xr:uid="{00000000-0005-0000-0000-0000A4000000}"/>
    <cellStyle name="_MultipleSpace_GE Business Plan 4 3" xfId="166" xr:uid="{00000000-0005-0000-0000-0000A5000000}"/>
    <cellStyle name="_MultipleSpace_GE Business Plan 5" xfId="167" xr:uid="{00000000-0005-0000-0000-0000A6000000}"/>
    <cellStyle name="_MultipleSpace_GE Business Plan 5 2" xfId="168" xr:uid="{00000000-0005-0000-0000-0000A7000000}"/>
    <cellStyle name="_MultipleSpace_GE Business Plan 6" xfId="169" xr:uid="{00000000-0005-0000-0000-0000A8000000}"/>
    <cellStyle name="_MultipleSpace_GE Business Plan 6 2" xfId="170" xr:uid="{00000000-0005-0000-0000-0000A9000000}"/>
    <cellStyle name="_MultipleSpace_GE Business Plan 7" xfId="171" xr:uid="{00000000-0005-0000-0000-0000AA000000}"/>
    <cellStyle name="_MultipleSpace_GE Business Plan 7 2" xfId="172" xr:uid="{00000000-0005-0000-0000-0000AB000000}"/>
    <cellStyle name="_MultipleSpace_GE Business Plan 8" xfId="173" xr:uid="{00000000-0005-0000-0000-0000AC000000}"/>
    <cellStyle name="_MultipleSpace_GE Business Plan 9" xfId="174" xr:uid="{00000000-0005-0000-0000-0000AD000000}"/>
    <cellStyle name="_MultipleSpace_HBO GE Channel - 12-03-01 - SPE Prices" xfId="175" xr:uid="{00000000-0005-0000-0000-0000AE000000}"/>
    <cellStyle name="_MultipleSpace_HBO GE Channel - 12-03-01 - SPE Prices 2" xfId="176" xr:uid="{00000000-0005-0000-0000-0000AF000000}"/>
    <cellStyle name="_MultipleSpace_HBO GE Channel - 12-03-01 - SPE Prices 2 2" xfId="177" xr:uid="{00000000-0005-0000-0000-0000B0000000}"/>
    <cellStyle name="_MultipleSpace_HBO GE Channel - 12-03-01 - SPE Prices 2 2 2" xfId="178" xr:uid="{00000000-0005-0000-0000-0000B1000000}"/>
    <cellStyle name="_MultipleSpace_HBO GE Channel - 12-03-01 - SPE Prices 2 3" xfId="179" xr:uid="{00000000-0005-0000-0000-0000B2000000}"/>
    <cellStyle name="_MultipleSpace_HBO GE Channel - 12-03-01 - SPE Prices 3" xfId="180" xr:uid="{00000000-0005-0000-0000-0000B3000000}"/>
    <cellStyle name="_MultipleSpace_HBO GE Channel - 12-03-01 - SPE Prices 3 2" xfId="181" xr:uid="{00000000-0005-0000-0000-0000B4000000}"/>
    <cellStyle name="_MultipleSpace_HBO GE Channel - 12-03-01 - SPE Prices 3 2 2" xfId="182" xr:uid="{00000000-0005-0000-0000-0000B5000000}"/>
    <cellStyle name="_MultipleSpace_HBO GE Channel - 12-03-01 - SPE Prices 3 3" xfId="183" xr:uid="{00000000-0005-0000-0000-0000B6000000}"/>
    <cellStyle name="_MultipleSpace_HBO GE Channel - 12-03-01 - SPE Prices 4" xfId="184" xr:uid="{00000000-0005-0000-0000-0000B7000000}"/>
    <cellStyle name="_MultipleSpace_HBO GE Channel Model - 09-02-01" xfId="185" xr:uid="{00000000-0005-0000-0000-0000B8000000}"/>
    <cellStyle name="_MultipleSpace_HBO GE Channel Model - 09-02-01 2" xfId="186" xr:uid="{00000000-0005-0000-0000-0000B9000000}"/>
    <cellStyle name="_MultipleSpace_HBO GE Channel Model - 09-02-01 2 2" xfId="187" xr:uid="{00000000-0005-0000-0000-0000BA000000}"/>
    <cellStyle name="_MultipleSpace_HBO GE Channel Model - 09-02-01 2 2 2" xfId="188" xr:uid="{00000000-0005-0000-0000-0000BB000000}"/>
    <cellStyle name="_MultipleSpace_HBO GE Channel Model - 09-02-01 2 3" xfId="189" xr:uid="{00000000-0005-0000-0000-0000BC000000}"/>
    <cellStyle name="_MultipleSpace_HBO GE Channel Model - 09-02-01 3" xfId="190" xr:uid="{00000000-0005-0000-0000-0000BD000000}"/>
    <cellStyle name="_MultipleSpace_HBO GE Channel Model - 09-02-01 3 2" xfId="191" xr:uid="{00000000-0005-0000-0000-0000BE000000}"/>
    <cellStyle name="_MultipleSpace_HBO GE Channel Model - 09-02-01 3 2 2" xfId="192" xr:uid="{00000000-0005-0000-0000-0000BF000000}"/>
    <cellStyle name="_MultipleSpace_HBO GE Channel Model - 09-02-01 3 3" xfId="193" xr:uid="{00000000-0005-0000-0000-0000C0000000}"/>
    <cellStyle name="_MultipleSpace_HBO GE Channel Model - 09-02-01 4" xfId="194" xr:uid="{00000000-0005-0000-0000-0000C1000000}"/>
    <cellStyle name="_MultipleSpace_Spain Business Plan" xfId="195" xr:uid="{00000000-0005-0000-0000-0000C2000000}"/>
    <cellStyle name="_MultipleSpace_Spain Business Plan 2" xfId="196" xr:uid="{00000000-0005-0000-0000-0000C3000000}"/>
    <cellStyle name="_MultipleSpace_Spain Business Plan 2 2" xfId="197" xr:uid="{00000000-0005-0000-0000-0000C4000000}"/>
    <cellStyle name="_MultipleSpace_Spain Business Plan 2 2 2" xfId="198" xr:uid="{00000000-0005-0000-0000-0000C5000000}"/>
    <cellStyle name="_MultipleSpace_Spain Business Plan 2 3" xfId="199" xr:uid="{00000000-0005-0000-0000-0000C6000000}"/>
    <cellStyle name="_MultipleSpace_Spain Business Plan 3" xfId="200" xr:uid="{00000000-0005-0000-0000-0000C7000000}"/>
    <cellStyle name="_MultipleSpace_Spain Business Plan 3 2" xfId="201" xr:uid="{00000000-0005-0000-0000-0000C8000000}"/>
    <cellStyle name="_MultipleSpace_Spain Business Plan 3 2 2" xfId="202" xr:uid="{00000000-0005-0000-0000-0000C9000000}"/>
    <cellStyle name="_MultipleSpace_Spain Business Plan 3 3" xfId="203" xr:uid="{00000000-0005-0000-0000-0000CA000000}"/>
    <cellStyle name="_MultipleSpace_Spain Business Plan 4" xfId="204" xr:uid="{00000000-0005-0000-0000-0000CB000000}"/>
    <cellStyle name="_Network and TV Ops 13 July" xfId="205" xr:uid="{00000000-0005-0000-0000-0000CC000000}"/>
    <cellStyle name="_Percent" xfId="206" xr:uid="{00000000-0005-0000-0000-0000CD000000}"/>
    <cellStyle name="_Percent_France BP - Nick" xfId="207" xr:uid="{00000000-0005-0000-0000-0000CE000000}"/>
    <cellStyle name="_Percent_GE Business Plan" xfId="208" xr:uid="{00000000-0005-0000-0000-0000CF000000}"/>
    <cellStyle name="_Percent_GE Business Plan 10" xfId="209" xr:uid="{00000000-0005-0000-0000-0000D0000000}"/>
    <cellStyle name="_Percent_GE Business Plan 2" xfId="210" xr:uid="{00000000-0005-0000-0000-0000D1000000}"/>
    <cellStyle name="_Percent_GE Business Plan 2_HBO GE Channel - 12-03-01 - SPE Prices" xfId="211" xr:uid="{00000000-0005-0000-0000-0000D2000000}"/>
    <cellStyle name="_Percent_GE Business Plan 2_HBO GE Channel Model - 09-02-01" xfId="212" xr:uid="{00000000-0005-0000-0000-0000D3000000}"/>
    <cellStyle name="_Percent_GE Business Plan 3" xfId="213" xr:uid="{00000000-0005-0000-0000-0000D4000000}"/>
    <cellStyle name="_Percent_GE Business Plan 3 2" xfId="214" xr:uid="{00000000-0005-0000-0000-0000D5000000}"/>
    <cellStyle name="_Percent_GE Business Plan 3 2 2" xfId="215" xr:uid="{00000000-0005-0000-0000-0000D6000000}"/>
    <cellStyle name="_Percent_GE Business Plan 3 3" xfId="216" xr:uid="{00000000-0005-0000-0000-0000D7000000}"/>
    <cellStyle name="_Percent_GE Business Plan 4" xfId="217" xr:uid="{00000000-0005-0000-0000-0000D8000000}"/>
    <cellStyle name="_Percent_GE Business Plan 4 2" xfId="218" xr:uid="{00000000-0005-0000-0000-0000D9000000}"/>
    <cellStyle name="_Percent_GE Business Plan 4 2 2" xfId="219" xr:uid="{00000000-0005-0000-0000-0000DA000000}"/>
    <cellStyle name="_Percent_GE Business Plan 4 3" xfId="220" xr:uid="{00000000-0005-0000-0000-0000DB000000}"/>
    <cellStyle name="_Percent_GE Business Plan 5" xfId="221" xr:uid="{00000000-0005-0000-0000-0000DC000000}"/>
    <cellStyle name="_Percent_GE Business Plan 5 2" xfId="222" xr:uid="{00000000-0005-0000-0000-0000DD000000}"/>
    <cellStyle name="_Percent_GE Business Plan 6" xfId="223" xr:uid="{00000000-0005-0000-0000-0000DE000000}"/>
    <cellStyle name="_Percent_GE Business Plan 6 2" xfId="224" xr:uid="{00000000-0005-0000-0000-0000DF000000}"/>
    <cellStyle name="_Percent_GE Business Plan 7" xfId="225" xr:uid="{00000000-0005-0000-0000-0000E0000000}"/>
    <cellStyle name="_Percent_GE Business Plan 7 2" xfId="226" xr:uid="{00000000-0005-0000-0000-0000E1000000}"/>
    <cellStyle name="_Percent_GE Business Plan 8" xfId="227" xr:uid="{00000000-0005-0000-0000-0000E2000000}"/>
    <cellStyle name="_Percent_GE Business Plan 9" xfId="228" xr:uid="{00000000-0005-0000-0000-0000E3000000}"/>
    <cellStyle name="_Percent_HBO GE Channel - 12-03-01 - SPE Prices" xfId="229" xr:uid="{00000000-0005-0000-0000-0000E4000000}"/>
    <cellStyle name="_Percent_HBO GE Channel - 12-03-01 - SPE Prices 2" xfId="230" xr:uid="{00000000-0005-0000-0000-0000E5000000}"/>
    <cellStyle name="_Percent_HBO GE Channel - 12-03-01 - SPE Prices 2 2" xfId="231" xr:uid="{00000000-0005-0000-0000-0000E6000000}"/>
    <cellStyle name="_Percent_HBO GE Channel - 12-03-01 - SPE Prices 2 2 2" xfId="232" xr:uid="{00000000-0005-0000-0000-0000E7000000}"/>
    <cellStyle name="_Percent_HBO GE Channel - 12-03-01 - SPE Prices 2 3" xfId="233" xr:uid="{00000000-0005-0000-0000-0000E8000000}"/>
    <cellStyle name="_Percent_HBO GE Channel - 12-03-01 - SPE Prices 3" xfId="234" xr:uid="{00000000-0005-0000-0000-0000E9000000}"/>
    <cellStyle name="_Percent_HBO GE Channel - 12-03-01 - SPE Prices 3 2" xfId="235" xr:uid="{00000000-0005-0000-0000-0000EA000000}"/>
    <cellStyle name="_Percent_HBO GE Channel - 12-03-01 - SPE Prices 3 2 2" xfId="236" xr:uid="{00000000-0005-0000-0000-0000EB000000}"/>
    <cellStyle name="_Percent_HBO GE Channel - 12-03-01 - SPE Prices 3 3" xfId="237" xr:uid="{00000000-0005-0000-0000-0000EC000000}"/>
    <cellStyle name="_Percent_HBO GE Channel - 12-03-01 - SPE Prices 4" xfId="238" xr:uid="{00000000-0005-0000-0000-0000ED000000}"/>
    <cellStyle name="_Percent_HBO GE Channel Model - 09-02-01" xfId="239" xr:uid="{00000000-0005-0000-0000-0000EE000000}"/>
    <cellStyle name="_Percent_HBO GE Channel Model - 09-02-01 2" xfId="240" xr:uid="{00000000-0005-0000-0000-0000EF000000}"/>
    <cellStyle name="_Percent_HBO GE Channel Model - 09-02-01 2 2" xfId="241" xr:uid="{00000000-0005-0000-0000-0000F0000000}"/>
    <cellStyle name="_Percent_HBO GE Channel Model - 09-02-01 2 2 2" xfId="242" xr:uid="{00000000-0005-0000-0000-0000F1000000}"/>
    <cellStyle name="_Percent_HBO GE Channel Model - 09-02-01 2 3" xfId="243" xr:uid="{00000000-0005-0000-0000-0000F2000000}"/>
    <cellStyle name="_Percent_HBO GE Channel Model - 09-02-01 3" xfId="244" xr:uid="{00000000-0005-0000-0000-0000F3000000}"/>
    <cellStyle name="_Percent_HBO GE Channel Model - 09-02-01 3 2" xfId="245" xr:uid="{00000000-0005-0000-0000-0000F4000000}"/>
    <cellStyle name="_Percent_HBO GE Channel Model - 09-02-01 3 2 2" xfId="246" xr:uid="{00000000-0005-0000-0000-0000F5000000}"/>
    <cellStyle name="_Percent_HBO GE Channel Model - 09-02-01 3 3" xfId="247" xr:uid="{00000000-0005-0000-0000-0000F6000000}"/>
    <cellStyle name="_Percent_HBO GE Channel Model - 09-02-01 4" xfId="248" xr:uid="{00000000-0005-0000-0000-0000F7000000}"/>
    <cellStyle name="_Percent_Spain Business Plan" xfId="249" xr:uid="{00000000-0005-0000-0000-0000F8000000}"/>
    <cellStyle name="_Percent_Spain Business Plan 2" xfId="250" xr:uid="{00000000-0005-0000-0000-0000F9000000}"/>
    <cellStyle name="_Percent_Spain Business Plan 2 2" xfId="251" xr:uid="{00000000-0005-0000-0000-0000FA000000}"/>
    <cellStyle name="_Percent_Spain Business Plan 2 2 2" xfId="252" xr:uid="{00000000-0005-0000-0000-0000FB000000}"/>
    <cellStyle name="_Percent_Spain Business Plan 2 3" xfId="253" xr:uid="{00000000-0005-0000-0000-0000FC000000}"/>
    <cellStyle name="_Percent_Spain Business Plan 3" xfId="254" xr:uid="{00000000-0005-0000-0000-0000FD000000}"/>
    <cellStyle name="_Percent_Spain Business Plan 3 2" xfId="255" xr:uid="{00000000-0005-0000-0000-0000FE000000}"/>
    <cellStyle name="_Percent_Spain Business Plan 3 2 2" xfId="256" xr:uid="{00000000-0005-0000-0000-0000FF000000}"/>
    <cellStyle name="_Percent_Spain Business Plan 3 3" xfId="257" xr:uid="{00000000-0005-0000-0000-000000010000}"/>
    <cellStyle name="_Percent_Spain Business Plan 4" xfId="258" xr:uid="{00000000-0005-0000-0000-000001010000}"/>
    <cellStyle name="_PercentSpace" xfId="259" xr:uid="{00000000-0005-0000-0000-000002010000}"/>
    <cellStyle name="_PercentSpace_France BP - Nick" xfId="260" xr:uid="{00000000-0005-0000-0000-000003010000}"/>
    <cellStyle name="_PercentSpace_GE Business Plan" xfId="261" xr:uid="{00000000-0005-0000-0000-000004010000}"/>
    <cellStyle name="_PercentSpace_GE Business Plan 10" xfId="262" xr:uid="{00000000-0005-0000-0000-000005010000}"/>
    <cellStyle name="_PercentSpace_GE Business Plan 2" xfId="263" xr:uid="{00000000-0005-0000-0000-000006010000}"/>
    <cellStyle name="_PercentSpace_GE Business Plan 2_HBO GE Channel - 12-03-01 - SPE Prices" xfId="264" xr:uid="{00000000-0005-0000-0000-000007010000}"/>
    <cellStyle name="_PercentSpace_GE Business Plan 2_HBO GE Channel Model - 09-02-01" xfId="265" xr:uid="{00000000-0005-0000-0000-000008010000}"/>
    <cellStyle name="_PercentSpace_GE Business Plan 3" xfId="266" xr:uid="{00000000-0005-0000-0000-000009010000}"/>
    <cellStyle name="_PercentSpace_GE Business Plan 3 2" xfId="267" xr:uid="{00000000-0005-0000-0000-00000A010000}"/>
    <cellStyle name="_PercentSpace_GE Business Plan 3 2 2" xfId="268" xr:uid="{00000000-0005-0000-0000-00000B010000}"/>
    <cellStyle name="_PercentSpace_GE Business Plan 3 3" xfId="269" xr:uid="{00000000-0005-0000-0000-00000C010000}"/>
    <cellStyle name="_PercentSpace_GE Business Plan 4" xfId="270" xr:uid="{00000000-0005-0000-0000-00000D010000}"/>
    <cellStyle name="_PercentSpace_GE Business Plan 4 2" xfId="271" xr:uid="{00000000-0005-0000-0000-00000E010000}"/>
    <cellStyle name="_PercentSpace_GE Business Plan 4 2 2" xfId="272" xr:uid="{00000000-0005-0000-0000-00000F010000}"/>
    <cellStyle name="_PercentSpace_GE Business Plan 4 3" xfId="273" xr:uid="{00000000-0005-0000-0000-000010010000}"/>
    <cellStyle name="_PercentSpace_GE Business Plan 5" xfId="274" xr:uid="{00000000-0005-0000-0000-000011010000}"/>
    <cellStyle name="_PercentSpace_GE Business Plan 5 2" xfId="275" xr:uid="{00000000-0005-0000-0000-000012010000}"/>
    <cellStyle name="_PercentSpace_GE Business Plan 6" xfId="276" xr:uid="{00000000-0005-0000-0000-000013010000}"/>
    <cellStyle name="_PercentSpace_GE Business Plan 6 2" xfId="277" xr:uid="{00000000-0005-0000-0000-000014010000}"/>
    <cellStyle name="_PercentSpace_GE Business Plan 7" xfId="278" xr:uid="{00000000-0005-0000-0000-000015010000}"/>
    <cellStyle name="_PercentSpace_GE Business Plan 7 2" xfId="279" xr:uid="{00000000-0005-0000-0000-000016010000}"/>
    <cellStyle name="_PercentSpace_GE Business Plan 8" xfId="280" xr:uid="{00000000-0005-0000-0000-000017010000}"/>
    <cellStyle name="_PercentSpace_GE Business Plan 9" xfId="281" xr:uid="{00000000-0005-0000-0000-000018010000}"/>
    <cellStyle name="_PercentSpace_HBO GE Channel - 12-03-01 - SPE Prices" xfId="282" xr:uid="{00000000-0005-0000-0000-000019010000}"/>
    <cellStyle name="_PercentSpace_HBO GE Channel - 12-03-01 - SPE Prices 2" xfId="283" xr:uid="{00000000-0005-0000-0000-00001A010000}"/>
    <cellStyle name="_PercentSpace_HBO GE Channel - 12-03-01 - SPE Prices 2 2" xfId="284" xr:uid="{00000000-0005-0000-0000-00001B010000}"/>
    <cellStyle name="_PercentSpace_HBO GE Channel - 12-03-01 - SPE Prices 2 2 2" xfId="285" xr:uid="{00000000-0005-0000-0000-00001C010000}"/>
    <cellStyle name="_PercentSpace_HBO GE Channel - 12-03-01 - SPE Prices 2 3" xfId="286" xr:uid="{00000000-0005-0000-0000-00001D010000}"/>
    <cellStyle name="_PercentSpace_HBO GE Channel - 12-03-01 - SPE Prices 3" xfId="287" xr:uid="{00000000-0005-0000-0000-00001E010000}"/>
    <cellStyle name="_PercentSpace_HBO GE Channel - 12-03-01 - SPE Prices 3 2" xfId="288" xr:uid="{00000000-0005-0000-0000-00001F010000}"/>
    <cellStyle name="_PercentSpace_HBO GE Channel - 12-03-01 - SPE Prices 3 2 2" xfId="289" xr:uid="{00000000-0005-0000-0000-000020010000}"/>
    <cellStyle name="_PercentSpace_HBO GE Channel - 12-03-01 - SPE Prices 3 3" xfId="290" xr:uid="{00000000-0005-0000-0000-000021010000}"/>
    <cellStyle name="_PercentSpace_HBO GE Channel - 12-03-01 - SPE Prices 4" xfId="291" xr:uid="{00000000-0005-0000-0000-000022010000}"/>
    <cellStyle name="_PercentSpace_HBO GE Channel Model - 09-02-01" xfId="292" xr:uid="{00000000-0005-0000-0000-000023010000}"/>
    <cellStyle name="_PercentSpace_HBO GE Channel Model - 09-02-01 2" xfId="293" xr:uid="{00000000-0005-0000-0000-000024010000}"/>
    <cellStyle name="_PercentSpace_HBO GE Channel Model - 09-02-01 2 2" xfId="294" xr:uid="{00000000-0005-0000-0000-000025010000}"/>
    <cellStyle name="_PercentSpace_HBO GE Channel Model - 09-02-01 2 2 2" xfId="295" xr:uid="{00000000-0005-0000-0000-000026010000}"/>
    <cellStyle name="_PercentSpace_HBO GE Channel Model - 09-02-01 2 3" xfId="296" xr:uid="{00000000-0005-0000-0000-000027010000}"/>
    <cellStyle name="_PercentSpace_HBO GE Channel Model - 09-02-01 3" xfId="297" xr:uid="{00000000-0005-0000-0000-000028010000}"/>
    <cellStyle name="_PercentSpace_HBO GE Channel Model - 09-02-01 3 2" xfId="298" xr:uid="{00000000-0005-0000-0000-000029010000}"/>
    <cellStyle name="_PercentSpace_HBO GE Channel Model - 09-02-01 3 2 2" xfId="299" xr:uid="{00000000-0005-0000-0000-00002A010000}"/>
    <cellStyle name="_PercentSpace_HBO GE Channel Model - 09-02-01 3 3" xfId="300" xr:uid="{00000000-0005-0000-0000-00002B010000}"/>
    <cellStyle name="_PercentSpace_HBO GE Channel Model - 09-02-01 4" xfId="301" xr:uid="{00000000-0005-0000-0000-00002C010000}"/>
    <cellStyle name="_PercentSpace_Spain Business Plan" xfId="302" xr:uid="{00000000-0005-0000-0000-00002D010000}"/>
    <cellStyle name="_PercentSpace_Spain Business Plan 2" xfId="303" xr:uid="{00000000-0005-0000-0000-00002E010000}"/>
    <cellStyle name="_PercentSpace_Spain Business Plan 2 2" xfId="304" xr:uid="{00000000-0005-0000-0000-00002F010000}"/>
    <cellStyle name="_PercentSpace_Spain Business Plan 2 2 2" xfId="305" xr:uid="{00000000-0005-0000-0000-000030010000}"/>
    <cellStyle name="_PercentSpace_Spain Business Plan 2 3" xfId="306" xr:uid="{00000000-0005-0000-0000-000031010000}"/>
    <cellStyle name="_PercentSpace_Spain Business Plan 3" xfId="307" xr:uid="{00000000-0005-0000-0000-000032010000}"/>
    <cellStyle name="_PercentSpace_Spain Business Plan 3 2" xfId="308" xr:uid="{00000000-0005-0000-0000-000033010000}"/>
    <cellStyle name="_PercentSpace_Spain Business Plan 3 2 2" xfId="309" xr:uid="{00000000-0005-0000-0000-000034010000}"/>
    <cellStyle name="_PercentSpace_Spain Business Plan 3 3" xfId="310" xr:uid="{00000000-0005-0000-0000-000035010000}"/>
    <cellStyle name="_PercentSpace_Spain Business Plan 4" xfId="311" xr:uid="{00000000-0005-0000-0000-000036010000}"/>
    <cellStyle name="_Simple Covenant Model v8 Virgin" xfId="312" xr:uid="{00000000-0005-0000-0000-000037010000}"/>
    <cellStyle name="_Softswitch Deployment 13 July" xfId="313" xr:uid="{00000000-0005-0000-0000-000038010000}"/>
    <cellStyle name="_SubHeading" xfId="314" xr:uid="{00000000-0005-0000-0000-000039010000}"/>
    <cellStyle name="_Systems Mapping 13 July" xfId="315" xr:uid="{00000000-0005-0000-0000-00003A010000}"/>
    <cellStyle name="_Table" xfId="316" xr:uid="{00000000-0005-0000-0000-00003B010000}"/>
    <cellStyle name="_Table 2" xfId="317" xr:uid="{00000000-0005-0000-0000-00003C010000}"/>
    <cellStyle name="_TableHead" xfId="318" xr:uid="{00000000-0005-0000-0000-00003D010000}"/>
    <cellStyle name="_TableRowHead" xfId="319" xr:uid="{00000000-0005-0000-0000-00003E010000}"/>
    <cellStyle name="_TableSuperHead" xfId="320" xr:uid="{00000000-0005-0000-0000-00003F010000}"/>
    <cellStyle name="_Team 'To do' List 150410 " xfId="321" xr:uid="{00000000-0005-0000-0000-000040010000}"/>
    <cellStyle name="_Virgin p&amp;l" xfId="322" xr:uid="{00000000-0005-0000-0000-000041010000}"/>
    <cellStyle name="_WAD Model Overlay - London Regional Network2 " xfId="323" xr:uid="{00000000-0005-0000-0000-000042010000}"/>
    <cellStyle name="_WAD Model Overlay - Smart Metering " xfId="324" xr:uid="{00000000-0005-0000-0000-000043010000}"/>
    <cellStyle name="’Ê‰Ý_Region Orders (2)" xfId="325" xr:uid="{00000000-0005-0000-0000-000044010000}"/>
    <cellStyle name="=C:\WINNT\SYSTEM32\COMMAND.COM" xfId="326" xr:uid="{00000000-0005-0000-0000-000045010000}"/>
    <cellStyle name="•W€_Pacific Region P&amp;L" xfId="327" xr:uid="{00000000-0005-0000-0000-000046010000}"/>
    <cellStyle name="0,0_x000d__x000a_NA_x000d__x000a_" xfId="328" xr:uid="{00000000-0005-0000-0000-000047010000}"/>
    <cellStyle name="1" xfId="329" xr:uid="{00000000-0005-0000-0000-000048010000}"/>
    <cellStyle name="2dp" xfId="330" xr:uid="{00000000-0005-0000-0000-000049010000}"/>
    <cellStyle name="4dp" xfId="331" xr:uid="{00000000-0005-0000-0000-00004A010000}"/>
    <cellStyle name="Accounting" xfId="332" xr:uid="{00000000-0005-0000-0000-00004B010000}"/>
    <cellStyle name="AFE" xfId="333" xr:uid="{00000000-0005-0000-0000-00004C010000}"/>
    <cellStyle name="args.style" xfId="334" xr:uid="{00000000-0005-0000-0000-00004D010000}"/>
    <cellStyle name="AxlColour" xfId="335" xr:uid="{00000000-0005-0000-0000-00004E010000}"/>
    <cellStyle name="Blue" xfId="336" xr:uid="{00000000-0005-0000-0000-00004F010000}"/>
    <cellStyle name="Border Heavy" xfId="337" xr:uid="{00000000-0005-0000-0000-000050010000}"/>
    <cellStyle name="Border Thin" xfId="338" xr:uid="{00000000-0005-0000-0000-000051010000}"/>
    <cellStyle name="Bottom Border" xfId="339" xr:uid="{00000000-0005-0000-0000-000052010000}"/>
    <cellStyle name="Bottom Border 2" xfId="340" xr:uid="{00000000-0005-0000-0000-000053010000}"/>
    <cellStyle name="Bottom Border 2 2" xfId="341" xr:uid="{00000000-0005-0000-0000-000054010000}"/>
    <cellStyle name="Bottom Border 2 2 2" xfId="342" xr:uid="{00000000-0005-0000-0000-000055010000}"/>
    <cellStyle name="Bottom Border 2 3" xfId="343" xr:uid="{00000000-0005-0000-0000-000056010000}"/>
    <cellStyle name="Bottom Border 3" xfId="344" xr:uid="{00000000-0005-0000-0000-000057010000}"/>
    <cellStyle name="Bottom Border 3 2" xfId="345" xr:uid="{00000000-0005-0000-0000-000058010000}"/>
    <cellStyle name="Bottom Border 3 2 2" xfId="346" xr:uid="{00000000-0005-0000-0000-000059010000}"/>
    <cellStyle name="Bottom Border 3 3" xfId="347" xr:uid="{00000000-0005-0000-0000-00005A010000}"/>
    <cellStyle name="Bottom Border 4" xfId="348" xr:uid="{00000000-0005-0000-0000-00005B010000}"/>
    <cellStyle name="Bottom Border 4 2" xfId="349" xr:uid="{00000000-0005-0000-0000-00005C010000}"/>
    <cellStyle name="Bottom Border 5" xfId="350" xr:uid="{00000000-0005-0000-0000-00005D010000}"/>
    <cellStyle name="Bottom Border 6" xfId="351" xr:uid="{00000000-0005-0000-0000-00005E010000}"/>
    <cellStyle name="BritPound" xfId="352" xr:uid="{00000000-0005-0000-0000-00005F010000}"/>
    <cellStyle name="Calc 1" xfId="353" xr:uid="{00000000-0005-0000-0000-000060010000}"/>
    <cellStyle name="Calc 2" xfId="354" xr:uid="{00000000-0005-0000-0000-000061010000}"/>
    <cellStyle name="Calc 2 %" xfId="355" xr:uid="{00000000-0005-0000-0000-000062010000}"/>
    <cellStyle name="Calc Currency (0)" xfId="356" xr:uid="{00000000-0005-0000-0000-000063010000}"/>
    <cellStyle name="Calc Currency (2)" xfId="357" xr:uid="{00000000-0005-0000-0000-000064010000}"/>
    <cellStyle name="Calc Percent (0)" xfId="358" xr:uid="{00000000-0005-0000-0000-000065010000}"/>
    <cellStyle name="Calc Percent (1)" xfId="359" xr:uid="{00000000-0005-0000-0000-000066010000}"/>
    <cellStyle name="Calc Percent (2)" xfId="360" xr:uid="{00000000-0005-0000-0000-000067010000}"/>
    <cellStyle name="Calc Units (0)" xfId="361" xr:uid="{00000000-0005-0000-0000-000068010000}"/>
    <cellStyle name="Calc Units (1)" xfId="362" xr:uid="{00000000-0005-0000-0000-000069010000}"/>
    <cellStyle name="Calc Units (2)" xfId="363" xr:uid="{00000000-0005-0000-0000-00006A010000}"/>
    <cellStyle name="Calc White" xfId="364" xr:uid="{00000000-0005-0000-0000-00006B010000}"/>
    <cellStyle name="Calculated" xfId="365" xr:uid="{00000000-0005-0000-0000-00006C010000}"/>
    <cellStyle name="Calculation 2" xfId="366" xr:uid="{00000000-0005-0000-0000-00006D010000}"/>
    <cellStyle name="Check" xfId="367" xr:uid="{00000000-0005-0000-0000-00006E010000}"/>
    <cellStyle name="Clear" xfId="368" xr:uid="{00000000-0005-0000-0000-00006F010000}"/>
    <cellStyle name="Comma  - Style1" xfId="369" xr:uid="{00000000-0005-0000-0000-000070010000}"/>
    <cellStyle name="Comma  - Style2" xfId="370" xr:uid="{00000000-0005-0000-0000-000071010000}"/>
    <cellStyle name="Comma  - Style3" xfId="371" xr:uid="{00000000-0005-0000-0000-000072010000}"/>
    <cellStyle name="Comma  - Style4" xfId="372" xr:uid="{00000000-0005-0000-0000-000073010000}"/>
    <cellStyle name="Comma  - Style5" xfId="373" xr:uid="{00000000-0005-0000-0000-000074010000}"/>
    <cellStyle name="Comma  - Style6" xfId="374" xr:uid="{00000000-0005-0000-0000-000075010000}"/>
    <cellStyle name="Comma  - Style7" xfId="375" xr:uid="{00000000-0005-0000-0000-000076010000}"/>
    <cellStyle name="Comma  - Style8" xfId="376" xr:uid="{00000000-0005-0000-0000-000077010000}"/>
    <cellStyle name="Comma ," xfId="377" xr:uid="{00000000-0005-0000-0000-000078010000}"/>
    <cellStyle name="Comma , 2" xfId="378" xr:uid="{00000000-0005-0000-0000-000079010000}"/>
    <cellStyle name="Comma , 2 2" xfId="379" xr:uid="{00000000-0005-0000-0000-00007A010000}"/>
    <cellStyle name="Comma , 2 2 2" xfId="380" xr:uid="{00000000-0005-0000-0000-00007B010000}"/>
    <cellStyle name="Comma , 2 3" xfId="381" xr:uid="{00000000-0005-0000-0000-00007C010000}"/>
    <cellStyle name="Comma , 3" xfId="382" xr:uid="{00000000-0005-0000-0000-00007D010000}"/>
    <cellStyle name="Comma , 3 2" xfId="383" xr:uid="{00000000-0005-0000-0000-00007E010000}"/>
    <cellStyle name="Comma , 3 2 2" xfId="384" xr:uid="{00000000-0005-0000-0000-00007F010000}"/>
    <cellStyle name="Comma , 3 3" xfId="385" xr:uid="{00000000-0005-0000-0000-000080010000}"/>
    <cellStyle name="Comma , 4" xfId="386" xr:uid="{00000000-0005-0000-0000-000081010000}"/>
    <cellStyle name="Comma [0] 2" xfId="387" xr:uid="{00000000-0005-0000-0000-000082010000}"/>
    <cellStyle name="Comma [0] 2 2" xfId="388" xr:uid="{00000000-0005-0000-0000-000083010000}"/>
    <cellStyle name="Comma [0] 2 2 2" xfId="389" xr:uid="{00000000-0005-0000-0000-000084010000}"/>
    <cellStyle name="Comma [0] 2 3" xfId="390" xr:uid="{00000000-0005-0000-0000-000085010000}"/>
    <cellStyle name="Comma [00]" xfId="391" xr:uid="{00000000-0005-0000-0000-000086010000}"/>
    <cellStyle name="Comma 0" xfId="392" xr:uid="{00000000-0005-0000-0000-000087010000}"/>
    <cellStyle name="Comma 10" xfId="393" xr:uid="{00000000-0005-0000-0000-000088010000}"/>
    <cellStyle name="Comma 10 2" xfId="394" xr:uid="{00000000-0005-0000-0000-000089010000}"/>
    <cellStyle name="Comma 10 2 2" xfId="395" xr:uid="{00000000-0005-0000-0000-00008A010000}"/>
    <cellStyle name="Comma 10 2 2 2" xfId="396" xr:uid="{00000000-0005-0000-0000-00008B010000}"/>
    <cellStyle name="Comma 10 2 3" xfId="397" xr:uid="{00000000-0005-0000-0000-00008C010000}"/>
    <cellStyle name="Comma 11" xfId="398" xr:uid="{00000000-0005-0000-0000-00008D010000}"/>
    <cellStyle name="Comma 11 2" xfId="399" xr:uid="{00000000-0005-0000-0000-00008E010000}"/>
    <cellStyle name="Comma 11 2 2" xfId="400" xr:uid="{00000000-0005-0000-0000-00008F010000}"/>
    <cellStyle name="Comma 11 3" xfId="401" xr:uid="{00000000-0005-0000-0000-000090010000}"/>
    <cellStyle name="Comma 12" xfId="402" xr:uid="{00000000-0005-0000-0000-000091010000}"/>
    <cellStyle name="Comma 12 2" xfId="403" xr:uid="{00000000-0005-0000-0000-000092010000}"/>
    <cellStyle name="Comma 12 2 2" xfId="404" xr:uid="{00000000-0005-0000-0000-000093010000}"/>
    <cellStyle name="Comma 12 3" xfId="405" xr:uid="{00000000-0005-0000-0000-000094010000}"/>
    <cellStyle name="Comma 13" xfId="406" xr:uid="{00000000-0005-0000-0000-000095010000}"/>
    <cellStyle name="Comma 13 2" xfId="407" xr:uid="{00000000-0005-0000-0000-000096010000}"/>
    <cellStyle name="Comma 13 2 2" xfId="408" xr:uid="{00000000-0005-0000-0000-000097010000}"/>
    <cellStyle name="Comma 13 3" xfId="409" xr:uid="{00000000-0005-0000-0000-000098010000}"/>
    <cellStyle name="Comma 14" xfId="410" xr:uid="{00000000-0005-0000-0000-000099010000}"/>
    <cellStyle name="Comma 14 2" xfId="411" xr:uid="{00000000-0005-0000-0000-00009A010000}"/>
    <cellStyle name="Comma 14 2 2" xfId="412" xr:uid="{00000000-0005-0000-0000-00009B010000}"/>
    <cellStyle name="Comma 14 3" xfId="413" xr:uid="{00000000-0005-0000-0000-00009C010000}"/>
    <cellStyle name="Comma 15" xfId="414" xr:uid="{00000000-0005-0000-0000-00009D010000}"/>
    <cellStyle name="Comma 15 2" xfId="415" xr:uid="{00000000-0005-0000-0000-00009E010000}"/>
    <cellStyle name="Comma 15 2 2" xfId="416" xr:uid="{00000000-0005-0000-0000-00009F010000}"/>
    <cellStyle name="Comma 15 3" xfId="417" xr:uid="{00000000-0005-0000-0000-0000A0010000}"/>
    <cellStyle name="Comma 16" xfId="418" xr:uid="{00000000-0005-0000-0000-0000A1010000}"/>
    <cellStyle name="Comma 16 2" xfId="419" xr:uid="{00000000-0005-0000-0000-0000A2010000}"/>
    <cellStyle name="Comma 17" xfId="420" xr:uid="{00000000-0005-0000-0000-0000A3010000}"/>
    <cellStyle name="Comma 17 2" xfId="421" xr:uid="{00000000-0005-0000-0000-0000A4010000}"/>
    <cellStyle name="Comma 18" xfId="422" xr:uid="{00000000-0005-0000-0000-0000A5010000}"/>
    <cellStyle name="Comma 18 2" xfId="423" xr:uid="{00000000-0005-0000-0000-0000A6010000}"/>
    <cellStyle name="Comma 19" xfId="424" xr:uid="{00000000-0005-0000-0000-0000A7010000}"/>
    <cellStyle name="Comma 19 2" xfId="425" xr:uid="{00000000-0005-0000-0000-0000A8010000}"/>
    <cellStyle name="Comma 2" xfId="426" xr:uid="{00000000-0005-0000-0000-0000A9010000}"/>
    <cellStyle name="Comma 2 2" xfId="427" xr:uid="{00000000-0005-0000-0000-0000AA010000}"/>
    <cellStyle name="Comma 2 2 2" xfId="428" xr:uid="{00000000-0005-0000-0000-0000AB010000}"/>
    <cellStyle name="Comma 2 2 2 2" xfId="429" xr:uid="{00000000-0005-0000-0000-0000AC010000}"/>
    <cellStyle name="Comma 2 2 3" xfId="430" xr:uid="{00000000-0005-0000-0000-0000AD010000}"/>
    <cellStyle name="Comma 2 3" xfId="431" xr:uid="{00000000-0005-0000-0000-0000AE010000}"/>
    <cellStyle name="Comma 2 3 2" xfId="432" xr:uid="{00000000-0005-0000-0000-0000AF010000}"/>
    <cellStyle name="Comma 2 3 2 2" xfId="433" xr:uid="{00000000-0005-0000-0000-0000B0010000}"/>
    <cellStyle name="Comma 2 3 3" xfId="434" xr:uid="{00000000-0005-0000-0000-0000B1010000}"/>
    <cellStyle name="Comma 2 4" xfId="435" xr:uid="{00000000-0005-0000-0000-0000B2010000}"/>
    <cellStyle name="Comma 20" xfId="436" xr:uid="{00000000-0005-0000-0000-0000B3010000}"/>
    <cellStyle name="Comma 20 2" xfId="437" xr:uid="{00000000-0005-0000-0000-0000B4010000}"/>
    <cellStyle name="Comma 21" xfId="438" xr:uid="{00000000-0005-0000-0000-0000B5010000}"/>
    <cellStyle name="Comma 21 2" xfId="439" xr:uid="{00000000-0005-0000-0000-0000B6010000}"/>
    <cellStyle name="Comma 22" xfId="440" xr:uid="{00000000-0005-0000-0000-0000B7010000}"/>
    <cellStyle name="Comma 22 2" xfId="441" xr:uid="{00000000-0005-0000-0000-0000B8010000}"/>
    <cellStyle name="Comma 23" xfId="442" xr:uid="{00000000-0005-0000-0000-0000B9010000}"/>
    <cellStyle name="Comma 23 2" xfId="443" xr:uid="{00000000-0005-0000-0000-0000BA010000}"/>
    <cellStyle name="Comma 24" xfId="444" xr:uid="{00000000-0005-0000-0000-0000BB010000}"/>
    <cellStyle name="Comma 24 2" xfId="445" xr:uid="{00000000-0005-0000-0000-0000BC010000}"/>
    <cellStyle name="Comma 25" xfId="446" xr:uid="{00000000-0005-0000-0000-0000BD010000}"/>
    <cellStyle name="Comma 26" xfId="447" xr:uid="{00000000-0005-0000-0000-0000BE010000}"/>
    <cellStyle name="Comma 27" xfId="448" xr:uid="{00000000-0005-0000-0000-0000BF010000}"/>
    <cellStyle name="Comma 28" xfId="449" xr:uid="{00000000-0005-0000-0000-0000C0010000}"/>
    <cellStyle name="Comma 3" xfId="450" xr:uid="{00000000-0005-0000-0000-0000C1010000}"/>
    <cellStyle name="Comma 3 2" xfId="451" xr:uid="{00000000-0005-0000-0000-0000C2010000}"/>
    <cellStyle name="Comma 3 2 2" xfId="452" xr:uid="{00000000-0005-0000-0000-0000C3010000}"/>
    <cellStyle name="Comma 3 2 2 2" xfId="453" xr:uid="{00000000-0005-0000-0000-0000C4010000}"/>
    <cellStyle name="Comma 3 2 3" xfId="454" xr:uid="{00000000-0005-0000-0000-0000C5010000}"/>
    <cellStyle name="Comma 3 3" xfId="455" xr:uid="{00000000-0005-0000-0000-0000C6010000}"/>
    <cellStyle name="Comma 3 3 2" xfId="456" xr:uid="{00000000-0005-0000-0000-0000C7010000}"/>
    <cellStyle name="Comma 3 3 2 2" xfId="457" xr:uid="{00000000-0005-0000-0000-0000C8010000}"/>
    <cellStyle name="Comma 3 3 3" xfId="458" xr:uid="{00000000-0005-0000-0000-0000C9010000}"/>
    <cellStyle name="Comma 3 4" xfId="459" xr:uid="{00000000-0005-0000-0000-0000CA010000}"/>
    <cellStyle name="Comma 3 4 2" xfId="460" xr:uid="{00000000-0005-0000-0000-0000CB010000}"/>
    <cellStyle name="Comma 3 4 2 2" xfId="461" xr:uid="{00000000-0005-0000-0000-0000CC010000}"/>
    <cellStyle name="Comma 3 4 3" xfId="462" xr:uid="{00000000-0005-0000-0000-0000CD010000}"/>
    <cellStyle name="Comma 3 5" xfId="463" xr:uid="{00000000-0005-0000-0000-0000CE010000}"/>
    <cellStyle name="Comma 3 5 2" xfId="464" xr:uid="{00000000-0005-0000-0000-0000CF010000}"/>
    <cellStyle name="Comma 3 6" xfId="465" xr:uid="{00000000-0005-0000-0000-0000D0010000}"/>
    <cellStyle name="Comma 3 7" xfId="466" xr:uid="{00000000-0005-0000-0000-0000D1010000}"/>
    <cellStyle name="Comma 4" xfId="467" xr:uid="{00000000-0005-0000-0000-0000D2010000}"/>
    <cellStyle name="Comma 4 2" xfId="468" xr:uid="{00000000-0005-0000-0000-0000D3010000}"/>
    <cellStyle name="Comma 4 2 2" xfId="469" xr:uid="{00000000-0005-0000-0000-0000D4010000}"/>
    <cellStyle name="Comma 4 2 2 2" xfId="470" xr:uid="{00000000-0005-0000-0000-0000D5010000}"/>
    <cellStyle name="Comma 4 2 2 2 2" xfId="471" xr:uid="{00000000-0005-0000-0000-0000D6010000}"/>
    <cellStyle name="Comma 4 2 2 3" xfId="472" xr:uid="{00000000-0005-0000-0000-0000D7010000}"/>
    <cellStyle name="Comma 4 2 3" xfId="473" xr:uid="{00000000-0005-0000-0000-0000D8010000}"/>
    <cellStyle name="Comma 4 2 3 2" xfId="474" xr:uid="{00000000-0005-0000-0000-0000D9010000}"/>
    <cellStyle name="Comma 4 2 3 2 2" xfId="475" xr:uid="{00000000-0005-0000-0000-0000DA010000}"/>
    <cellStyle name="Comma 4 2 3 3" xfId="476" xr:uid="{00000000-0005-0000-0000-0000DB010000}"/>
    <cellStyle name="Comma 4 2 4" xfId="477" xr:uid="{00000000-0005-0000-0000-0000DC010000}"/>
    <cellStyle name="Comma 4 2 4 2" xfId="478" xr:uid="{00000000-0005-0000-0000-0000DD010000}"/>
    <cellStyle name="Comma 4 2 5" xfId="479" xr:uid="{00000000-0005-0000-0000-0000DE010000}"/>
    <cellStyle name="Comma 4 2 6" xfId="480" xr:uid="{00000000-0005-0000-0000-0000DF010000}"/>
    <cellStyle name="Comma 4 3" xfId="481" xr:uid="{00000000-0005-0000-0000-0000E0010000}"/>
    <cellStyle name="Comma 4 3 2" xfId="482" xr:uid="{00000000-0005-0000-0000-0000E1010000}"/>
    <cellStyle name="Comma 4 3 2 2" xfId="483" xr:uid="{00000000-0005-0000-0000-0000E2010000}"/>
    <cellStyle name="Comma 4 3 3" xfId="484" xr:uid="{00000000-0005-0000-0000-0000E3010000}"/>
    <cellStyle name="Comma 4 4" xfId="485" xr:uid="{00000000-0005-0000-0000-0000E4010000}"/>
    <cellStyle name="Comma 4 4 2" xfId="486" xr:uid="{00000000-0005-0000-0000-0000E5010000}"/>
    <cellStyle name="Comma 4 4 2 2" xfId="487" xr:uid="{00000000-0005-0000-0000-0000E6010000}"/>
    <cellStyle name="Comma 4 4 3" xfId="488" xr:uid="{00000000-0005-0000-0000-0000E7010000}"/>
    <cellStyle name="Comma 4 5" xfId="489" xr:uid="{00000000-0005-0000-0000-0000E8010000}"/>
    <cellStyle name="Comma 4 5 2" xfId="490" xr:uid="{00000000-0005-0000-0000-0000E9010000}"/>
    <cellStyle name="Comma 4 6" xfId="491" xr:uid="{00000000-0005-0000-0000-0000EA010000}"/>
    <cellStyle name="Comma 4 7" xfId="492" xr:uid="{00000000-0005-0000-0000-0000EB010000}"/>
    <cellStyle name="Comma 5" xfId="493" xr:uid="{00000000-0005-0000-0000-0000EC010000}"/>
    <cellStyle name="Comma 5 2" xfId="494" xr:uid="{00000000-0005-0000-0000-0000ED010000}"/>
    <cellStyle name="Comma 5 2 2" xfId="495" xr:uid="{00000000-0005-0000-0000-0000EE010000}"/>
    <cellStyle name="Comma 5 2 2 2" xfId="496" xr:uid="{00000000-0005-0000-0000-0000EF010000}"/>
    <cellStyle name="Comma 5 2 3" xfId="497" xr:uid="{00000000-0005-0000-0000-0000F0010000}"/>
    <cellStyle name="Comma 5 3" xfId="498" xr:uid="{00000000-0005-0000-0000-0000F1010000}"/>
    <cellStyle name="Comma 5 3 2" xfId="499" xr:uid="{00000000-0005-0000-0000-0000F2010000}"/>
    <cellStyle name="Comma 5 3 2 2" xfId="500" xr:uid="{00000000-0005-0000-0000-0000F3010000}"/>
    <cellStyle name="Comma 5 3 3" xfId="501" xr:uid="{00000000-0005-0000-0000-0000F4010000}"/>
    <cellStyle name="Comma 5 4" xfId="502" xr:uid="{00000000-0005-0000-0000-0000F5010000}"/>
    <cellStyle name="Comma 5 4 2" xfId="503" xr:uid="{00000000-0005-0000-0000-0000F6010000}"/>
    <cellStyle name="Comma 5 5" xfId="504" xr:uid="{00000000-0005-0000-0000-0000F7010000}"/>
    <cellStyle name="Comma 5 6" xfId="505" xr:uid="{00000000-0005-0000-0000-0000F8010000}"/>
    <cellStyle name="Comma 6" xfId="506" xr:uid="{00000000-0005-0000-0000-0000F9010000}"/>
    <cellStyle name="Comma 6 2" xfId="507" xr:uid="{00000000-0005-0000-0000-0000FA010000}"/>
    <cellStyle name="Comma 6 2 2" xfId="508" xr:uid="{00000000-0005-0000-0000-0000FB010000}"/>
    <cellStyle name="Comma 6 2 2 2" xfId="509" xr:uid="{00000000-0005-0000-0000-0000FC010000}"/>
    <cellStyle name="Comma 6 2 3" xfId="510" xr:uid="{00000000-0005-0000-0000-0000FD010000}"/>
    <cellStyle name="Comma 6 3" xfId="511" xr:uid="{00000000-0005-0000-0000-0000FE010000}"/>
    <cellStyle name="Comma 6 3 2" xfId="512" xr:uid="{00000000-0005-0000-0000-0000FF010000}"/>
    <cellStyle name="Comma 6 3 2 2" xfId="513" xr:uid="{00000000-0005-0000-0000-000000020000}"/>
    <cellStyle name="Comma 6 3 3" xfId="514" xr:uid="{00000000-0005-0000-0000-000001020000}"/>
    <cellStyle name="Comma 6 4" xfId="515" xr:uid="{00000000-0005-0000-0000-000002020000}"/>
    <cellStyle name="Comma 6 4 2" xfId="516" xr:uid="{00000000-0005-0000-0000-000003020000}"/>
    <cellStyle name="Comma 6 5" xfId="517" xr:uid="{00000000-0005-0000-0000-000004020000}"/>
    <cellStyle name="Comma 6 6" xfId="518" xr:uid="{00000000-0005-0000-0000-000005020000}"/>
    <cellStyle name="Comma 7" xfId="519" xr:uid="{00000000-0005-0000-0000-000006020000}"/>
    <cellStyle name="Comma 7 2" xfId="520" xr:uid="{00000000-0005-0000-0000-000007020000}"/>
    <cellStyle name="Comma 7 2 2" xfId="521" xr:uid="{00000000-0005-0000-0000-000008020000}"/>
    <cellStyle name="Comma 7 2 2 2" xfId="522" xr:uid="{00000000-0005-0000-0000-000009020000}"/>
    <cellStyle name="Comma 7 2 3" xfId="523" xr:uid="{00000000-0005-0000-0000-00000A020000}"/>
    <cellStyle name="Comma 7 3" xfId="524" xr:uid="{00000000-0005-0000-0000-00000B020000}"/>
    <cellStyle name="Comma 7 3 2" xfId="525" xr:uid="{00000000-0005-0000-0000-00000C020000}"/>
    <cellStyle name="Comma 7 3 2 2" xfId="526" xr:uid="{00000000-0005-0000-0000-00000D020000}"/>
    <cellStyle name="Comma 7 3 3" xfId="527" xr:uid="{00000000-0005-0000-0000-00000E020000}"/>
    <cellStyle name="Comma 7 4" xfId="528" xr:uid="{00000000-0005-0000-0000-00000F020000}"/>
    <cellStyle name="Comma 8" xfId="529" xr:uid="{00000000-0005-0000-0000-000010020000}"/>
    <cellStyle name="Comma 8 2" xfId="530" xr:uid="{00000000-0005-0000-0000-000011020000}"/>
    <cellStyle name="Comma 8 2 2" xfId="531" xr:uid="{00000000-0005-0000-0000-000012020000}"/>
    <cellStyle name="Comma 8 2 2 2" xfId="532" xr:uid="{00000000-0005-0000-0000-000013020000}"/>
    <cellStyle name="Comma 8 2 3" xfId="533" xr:uid="{00000000-0005-0000-0000-000014020000}"/>
    <cellStyle name="Comma 9" xfId="534" xr:uid="{00000000-0005-0000-0000-000015020000}"/>
    <cellStyle name="Comma 9 2" xfId="535" xr:uid="{00000000-0005-0000-0000-000016020000}"/>
    <cellStyle name="Comma 9 2 2" xfId="536" xr:uid="{00000000-0005-0000-0000-000017020000}"/>
    <cellStyle name="Comma 9 2 2 2" xfId="537" xr:uid="{00000000-0005-0000-0000-000018020000}"/>
    <cellStyle name="Comma 9 2 3" xfId="538" xr:uid="{00000000-0005-0000-0000-000019020000}"/>
    <cellStyle name="Comma.0" xfId="539" xr:uid="{00000000-0005-0000-0000-00001A020000}"/>
    <cellStyle name="Copied" xfId="540" xr:uid="{00000000-0005-0000-0000-00001B020000}"/>
    <cellStyle name="COST1" xfId="541" xr:uid="{00000000-0005-0000-0000-00001C020000}"/>
    <cellStyle name="Currency [00]" xfId="542" xr:uid="{00000000-0005-0000-0000-00001D020000}"/>
    <cellStyle name="Currency 0" xfId="543" xr:uid="{00000000-0005-0000-0000-00001E020000}"/>
    <cellStyle name="Currency 10" xfId="544" xr:uid="{00000000-0005-0000-0000-00001F020000}"/>
    <cellStyle name="Currency 10 2" xfId="545" xr:uid="{00000000-0005-0000-0000-000020020000}"/>
    <cellStyle name="Currency 11" xfId="546" xr:uid="{00000000-0005-0000-0000-000021020000}"/>
    <cellStyle name="Currency 11 2" xfId="547" xr:uid="{00000000-0005-0000-0000-000022020000}"/>
    <cellStyle name="Currency 12" xfId="548" xr:uid="{00000000-0005-0000-0000-000023020000}"/>
    <cellStyle name="Currency 12 2" xfId="549" xr:uid="{00000000-0005-0000-0000-000024020000}"/>
    <cellStyle name="Currency 13" xfId="550" xr:uid="{00000000-0005-0000-0000-000025020000}"/>
    <cellStyle name="Currency 13 2" xfId="551" xr:uid="{00000000-0005-0000-0000-000026020000}"/>
    <cellStyle name="Currency 14" xfId="552" xr:uid="{00000000-0005-0000-0000-000027020000}"/>
    <cellStyle name="Currency 14 2" xfId="553" xr:uid="{00000000-0005-0000-0000-000028020000}"/>
    <cellStyle name="Currency 15" xfId="554" xr:uid="{00000000-0005-0000-0000-000029020000}"/>
    <cellStyle name="Currency 15 2" xfId="555" xr:uid="{00000000-0005-0000-0000-00002A020000}"/>
    <cellStyle name="Currency 16" xfId="556" xr:uid="{00000000-0005-0000-0000-00002B020000}"/>
    <cellStyle name="Currency 16 2" xfId="557" xr:uid="{00000000-0005-0000-0000-00002C020000}"/>
    <cellStyle name="Currency 17" xfId="558" xr:uid="{00000000-0005-0000-0000-00002D020000}"/>
    <cellStyle name="Currency 18" xfId="559" xr:uid="{00000000-0005-0000-0000-00002E020000}"/>
    <cellStyle name="Currency 19" xfId="560" xr:uid="{00000000-0005-0000-0000-00002F020000}"/>
    <cellStyle name="Currency 2" xfId="561" xr:uid="{00000000-0005-0000-0000-000030020000}"/>
    <cellStyle name="Currency 20" xfId="562" xr:uid="{00000000-0005-0000-0000-000031020000}"/>
    <cellStyle name="Currency 3" xfId="563" xr:uid="{00000000-0005-0000-0000-000032020000}"/>
    <cellStyle name="Currency 3 2" xfId="564" xr:uid="{00000000-0005-0000-0000-000033020000}"/>
    <cellStyle name="Currency 3 2 2" xfId="565" xr:uid="{00000000-0005-0000-0000-000034020000}"/>
    <cellStyle name="Currency 3 3" xfId="566" xr:uid="{00000000-0005-0000-0000-000035020000}"/>
    <cellStyle name="Currency 4" xfId="567" xr:uid="{00000000-0005-0000-0000-000036020000}"/>
    <cellStyle name="Currency 4 2" xfId="568" xr:uid="{00000000-0005-0000-0000-000037020000}"/>
    <cellStyle name="Currency 4 2 2" xfId="569" xr:uid="{00000000-0005-0000-0000-000038020000}"/>
    <cellStyle name="Currency 4 3" xfId="570" xr:uid="{00000000-0005-0000-0000-000039020000}"/>
    <cellStyle name="Currency 5" xfId="571" xr:uid="{00000000-0005-0000-0000-00003A020000}"/>
    <cellStyle name="Currency 5 2" xfId="572" xr:uid="{00000000-0005-0000-0000-00003B020000}"/>
    <cellStyle name="Currency 5 2 2" xfId="573" xr:uid="{00000000-0005-0000-0000-00003C020000}"/>
    <cellStyle name="Currency 5 3" xfId="574" xr:uid="{00000000-0005-0000-0000-00003D020000}"/>
    <cellStyle name="Currency 6" xfId="575" xr:uid="{00000000-0005-0000-0000-00003E020000}"/>
    <cellStyle name="Currency 6 2" xfId="576" xr:uid="{00000000-0005-0000-0000-00003F020000}"/>
    <cellStyle name="Currency 6 2 2" xfId="577" xr:uid="{00000000-0005-0000-0000-000040020000}"/>
    <cellStyle name="Currency 6 3" xfId="578" xr:uid="{00000000-0005-0000-0000-000041020000}"/>
    <cellStyle name="Currency 7" xfId="579" xr:uid="{00000000-0005-0000-0000-000042020000}"/>
    <cellStyle name="Currency 7 2" xfId="580" xr:uid="{00000000-0005-0000-0000-000043020000}"/>
    <cellStyle name="Currency 7 2 2" xfId="581" xr:uid="{00000000-0005-0000-0000-000044020000}"/>
    <cellStyle name="Currency 7 3" xfId="582" xr:uid="{00000000-0005-0000-0000-000045020000}"/>
    <cellStyle name="Currency 8" xfId="583" xr:uid="{00000000-0005-0000-0000-000046020000}"/>
    <cellStyle name="Currency 8 2" xfId="584" xr:uid="{00000000-0005-0000-0000-000047020000}"/>
    <cellStyle name="Currency 9" xfId="585" xr:uid="{00000000-0005-0000-0000-000048020000}"/>
    <cellStyle name="Currency 9 2" xfId="586" xr:uid="{00000000-0005-0000-0000-000049020000}"/>
    <cellStyle name="Currency0" xfId="587" xr:uid="{00000000-0005-0000-0000-00004A020000}"/>
    <cellStyle name="Currency2" xfId="588" xr:uid="{00000000-0005-0000-0000-00004B020000}"/>
    <cellStyle name="Data Input" xfId="589" xr:uid="{00000000-0005-0000-0000-00004C020000}"/>
    <cellStyle name="DATA_Amount" xfId="590" xr:uid="{00000000-0005-0000-0000-00004D020000}"/>
    <cellStyle name="Date" xfId="591" xr:uid="{00000000-0005-0000-0000-00004E020000}"/>
    <cellStyle name="Date Aligned" xfId="592" xr:uid="{00000000-0005-0000-0000-00004F020000}"/>
    <cellStyle name="Date Entry" xfId="593" xr:uid="{00000000-0005-0000-0000-000050020000}"/>
    <cellStyle name="Date Short" xfId="594" xr:uid="{00000000-0005-0000-0000-000051020000}"/>
    <cellStyle name="Date_Charlie -analysis v3" xfId="595" xr:uid="{00000000-0005-0000-0000-000052020000}"/>
    <cellStyle name="Day" xfId="596" xr:uid="{00000000-0005-0000-0000-000053020000}"/>
    <cellStyle name="Dezimal [0]_Referenzkonfigurationen; Vergult 14.7" xfId="597" xr:uid="{00000000-0005-0000-0000-000054020000}"/>
    <cellStyle name="Dezimal_Referenzkonfigurationen; Vergult 14.7" xfId="598" xr:uid="{00000000-0005-0000-0000-000055020000}"/>
    <cellStyle name="Dotted Line" xfId="599" xr:uid="{00000000-0005-0000-0000-000056020000}"/>
    <cellStyle name="Download" xfId="600" xr:uid="{00000000-0005-0000-0000-000057020000}"/>
    <cellStyle name="Enter" xfId="601" xr:uid="{00000000-0005-0000-0000-000058020000}"/>
    <cellStyle name="Enter Currency (0)" xfId="602" xr:uid="{00000000-0005-0000-0000-000059020000}"/>
    <cellStyle name="Enter Currency (2)" xfId="603" xr:uid="{00000000-0005-0000-0000-00005A020000}"/>
    <cellStyle name="Enter Units (0)" xfId="604" xr:uid="{00000000-0005-0000-0000-00005B020000}"/>
    <cellStyle name="Enter Units (1)" xfId="605" xr:uid="{00000000-0005-0000-0000-00005C020000}"/>
    <cellStyle name="Enter Units (2)" xfId="606" xr:uid="{00000000-0005-0000-0000-00005D020000}"/>
    <cellStyle name="Entered" xfId="607" xr:uid="{00000000-0005-0000-0000-00005E020000}"/>
    <cellStyle name="Entry" xfId="608" xr:uid="{00000000-0005-0000-0000-00005F020000}"/>
    <cellStyle name="Euro" xfId="609" xr:uid="{00000000-0005-0000-0000-000060020000}"/>
    <cellStyle name="External Input" xfId="610" xr:uid="{00000000-0005-0000-0000-000061020000}"/>
    <cellStyle name="EY House" xfId="611" xr:uid="{00000000-0005-0000-0000-000062020000}"/>
    <cellStyle name="Fixed" xfId="612" xr:uid="{00000000-0005-0000-0000-000063020000}"/>
    <cellStyle name="fo]_x000d__x000a_UserName=Murat Zelef_x000d__x000a_UserCompany=Bumerang_x000d__x000a__x000d__x000a_[File Paths]_x000d__x000a_WorkingDirectory=C:\EQUIS\DLWIN_x000d__x000a_DownLoader=C" xfId="613" xr:uid="{00000000-0005-0000-0000-000064020000}"/>
    <cellStyle name="Footnote" xfId="614" xr:uid="{00000000-0005-0000-0000-000065020000}"/>
    <cellStyle name="Green" xfId="615" xr:uid="{00000000-0005-0000-0000-000066020000}"/>
    <cellStyle name="Grey" xfId="616" xr:uid="{00000000-0005-0000-0000-000067020000}"/>
    <cellStyle name="Greyed out" xfId="617" xr:uid="{00000000-0005-0000-0000-000068020000}"/>
    <cellStyle name="H 2" xfId="618" xr:uid="{00000000-0005-0000-0000-000069020000}"/>
    <cellStyle name="H0" xfId="619" xr:uid="{00000000-0005-0000-0000-00006A020000}"/>
    <cellStyle name="Hard Percent" xfId="620" xr:uid="{00000000-0005-0000-0000-00006B020000}"/>
    <cellStyle name="Header" xfId="621" xr:uid="{00000000-0005-0000-0000-00006C020000}"/>
    <cellStyle name="Header1" xfId="622" xr:uid="{00000000-0005-0000-0000-00006D020000}"/>
    <cellStyle name="Header2" xfId="623" xr:uid="{00000000-0005-0000-0000-00006E020000}"/>
    <cellStyle name="Header3" xfId="624" xr:uid="{00000000-0005-0000-0000-00006F020000}"/>
    <cellStyle name="Heading" xfId="625" xr:uid="{00000000-0005-0000-0000-000070020000}"/>
    <cellStyle name="Heading 1 [Bold]" xfId="626" xr:uid="{00000000-0005-0000-0000-000071020000}"/>
    <cellStyle name="Heading 1 2" xfId="627" xr:uid="{00000000-0005-0000-0000-000072020000}"/>
    <cellStyle name="Heading 2 [Bold]" xfId="628" xr:uid="{00000000-0005-0000-0000-000073020000}"/>
    <cellStyle name="Heading 2 2" xfId="629" xr:uid="{00000000-0005-0000-0000-000074020000}"/>
    <cellStyle name="Heading 3 2" xfId="630" xr:uid="{00000000-0005-0000-0000-000075020000}"/>
    <cellStyle name="Headings" xfId="631" xr:uid="{00000000-0005-0000-0000-000076020000}"/>
    <cellStyle name="hidden" xfId="632" xr:uid="{00000000-0005-0000-0000-000077020000}"/>
    <cellStyle name="Hide" xfId="633" xr:uid="{00000000-0005-0000-0000-000078020000}"/>
    <cellStyle name="Hyperlink 2" xfId="634" xr:uid="{00000000-0005-0000-0000-000079020000}"/>
    <cellStyle name="Important" xfId="635" xr:uid="{00000000-0005-0000-0000-00007A020000}"/>
    <cellStyle name="Inconsistant formula" xfId="636" xr:uid="{00000000-0005-0000-0000-00007B020000}"/>
    <cellStyle name="Input - %" xfId="637" xr:uid="{00000000-0005-0000-0000-00007C020000}"/>
    <cellStyle name="Input - Macro Pasted" xfId="638" xr:uid="{00000000-0005-0000-0000-00007D020000}"/>
    <cellStyle name="Input - Manual" xfId="639" xr:uid="{00000000-0005-0000-0000-00007E020000}"/>
    <cellStyle name="Input - Manual # Format" xfId="640" xr:uid="{00000000-0005-0000-0000-00007F020000}"/>
    <cellStyle name="Input - Manual %" xfId="641" xr:uid="{00000000-0005-0000-0000-000080020000}"/>
    <cellStyle name="Input - Manual Data Dump" xfId="642" xr:uid="{00000000-0005-0000-0000-000081020000}"/>
    <cellStyle name="Input - Manual Date" xfId="643" xr:uid="{00000000-0005-0000-0000-000082020000}"/>
    <cellStyle name="Input - Manual General #" xfId="644" xr:uid="{00000000-0005-0000-0000-000083020000}"/>
    <cellStyle name="Input [yellow]" xfId="645" xr:uid="{00000000-0005-0000-0000-000084020000}"/>
    <cellStyle name="Input 1 - User" xfId="646" xr:uid="{00000000-0005-0000-0000-000085020000}"/>
    <cellStyle name="Input 2" xfId="647" xr:uid="{00000000-0005-0000-0000-000086020000}"/>
    <cellStyle name="Input 2 - Developer" xfId="648" xr:uid="{00000000-0005-0000-0000-000087020000}"/>
    <cellStyle name="Input 3 - Macro" xfId="649" xr:uid="{00000000-0005-0000-0000-000088020000}"/>
    <cellStyle name="Input Cells" xfId="650" xr:uid="{00000000-0005-0000-0000-000089020000}"/>
    <cellStyle name="KPMG Heading 1" xfId="651" xr:uid="{00000000-0005-0000-0000-00008A020000}"/>
    <cellStyle name="KPMG Heading 2" xfId="652" xr:uid="{00000000-0005-0000-0000-00008B020000}"/>
    <cellStyle name="KPMG Heading 3" xfId="653" xr:uid="{00000000-0005-0000-0000-00008C020000}"/>
    <cellStyle name="KPMG Heading 4" xfId="654" xr:uid="{00000000-0005-0000-0000-00008D020000}"/>
    <cellStyle name="KPMG Normal" xfId="655" xr:uid="{00000000-0005-0000-0000-00008E020000}"/>
    <cellStyle name="KPMG Normal Text" xfId="656" xr:uid="{00000000-0005-0000-0000-00008F020000}"/>
    <cellStyle name="Label" xfId="657" xr:uid="{00000000-0005-0000-0000-000090020000}"/>
    <cellStyle name="left" xfId="658" xr:uid="{00000000-0005-0000-0000-000091020000}"/>
    <cellStyle name="Link Currency (0)" xfId="659" xr:uid="{00000000-0005-0000-0000-000092020000}"/>
    <cellStyle name="Link Currency (2)" xfId="660" xr:uid="{00000000-0005-0000-0000-000093020000}"/>
    <cellStyle name="Link Units (0)" xfId="661" xr:uid="{00000000-0005-0000-0000-000094020000}"/>
    <cellStyle name="Link Units (1)" xfId="662" xr:uid="{00000000-0005-0000-0000-000095020000}"/>
    <cellStyle name="Link Units (2)" xfId="663" xr:uid="{00000000-0005-0000-0000-000096020000}"/>
    <cellStyle name="Linked" xfId="664" xr:uid="{00000000-0005-0000-0000-000097020000}"/>
    <cellStyle name="Linked Cells" xfId="665" xr:uid="{00000000-0005-0000-0000-000098020000}"/>
    <cellStyle name="Main Header" xfId="666" xr:uid="{00000000-0005-0000-0000-000099020000}"/>
    <cellStyle name="Milliers [0]_!!!GO" xfId="667" xr:uid="{00000000-0005-0000-0000-00009A020000}"/>
    <cellStyle name="Milliers_!!!GO" xfId="668" xr:uid="{00000000-0005-0000-0000-00009B020000}"/>
    <cellStyle name="Millions" xfId="669" xr:uid="{00000000-0005-0000-0000-00009C020000}"/>
    <cellStyle name="Moneda [0]_pldt" xfId="670" xr:uid="{00000000-0005-0000-0000-00009D020000}"/>
    <cellStyle name="Moneda_pldt" xfId="671" xr:uid="{00000000-0005-0000-0000-00009E020000}"/>
    <cellStyle name="Monétaire [0]_!!!GO" xfId="672" xr:uid="{00000000-0005-0000-0000-00009F020000}"/>
    <cellStyle name="Monétaire_!!!GO" xfId="673" xr:uid="{00000000-0005-0000-0000-0000A0020000}"/>
    <cellStyle name="Month" xfId="674" xr:uid="{00000000-0005-0000-0000-0000A1020000}"/>
    <cellStyle name="Multiple" xfId="675" xr:uid="{00000000-0005-0000-0000-0000A2020000}"/>
    <cellStyle name="Multiple2" xfId="676" xr:uid="{00000000-0005-0000-0000-0000A3020000}"/>
    <cellStyle name="Name Range Tag" xfId="677" xr:uid="{00000000-0005-0000-0000-0000A4020000}"/>
    <cellStyle name="Named Range Label" xfId="678" xr:uid="{00000000-0005-0000-0000-0000A5020000}"/>
    <cellStyle name="Named Range_BuildITHelp" xfId="679" xr:uid="{00000000-0005-0000-0000-0000A6020000}"/>
    <cellStyle name="no dec" xfId="680" xr:uid="{00000000-0005-0000-0000-0000A7020000}"/>
    <cellStyle name="Normal" xfId="0" builtinId="0"/>
    <cellStyle name="Normal - Date" xfId="681" xr:uid="{00000000-0005-0000-0000-0000A9020000}"/>
    <cellStyle name="Normal - Style1" xfId="682" xr:uid="{00000000-0005-0000-0000-0000AA020000}"/>
    <cellStyle name="Normal 14" xfId="683" xr:uid="{00000000-0005-0000-0000-0000AB020000}"/>
    <cellStyle name="Normal 14 2" xfId="684" xr:uid="{00000000-0005-0000-0000-0000AC020000}"/>
    <cellStyle name="Normal 2" xfId="685" xr:uid="{00000000-0005-0000-0000-0000AD020000}"/>
    <cellStyle name="Normal 2 2" xfId="686" xr:uid="{00000000-0005-0000-0000-0000AE020000}"/>
    <cellStyle name="Normal 2 3" xfId="687" xr:uid="{00000000-0005-0000-0000-0000AF020000}"/>
    <cellStyle name="Normal 2 4" xfId="688" xr:uid="{00000000-0005-0000-0000-0000B0020000}"/>
    <cellStyle name="Normal 2 5" xfId="689" xr:uid="{00000000-0005-0000-0000-0000B1020000}"/>
    <cellStyle name="Normal 3" xfId="690" xr:uid="{00000000-0005-0000-0000-0000B2020000}"/>
    <cellStyle name="Normal 3 2" xfId="691" xr:uid="{00000000-0005-0000-0000-0000B3020000}"/>
    <cellStyle name="Normal 3 3" xfId="692" xr:uid="{00000000-0005-0000-0000-0000B4020000}"/>
    <cellStyle name="Normal 4" xfId="693" xr:uid="{00000000-0005-0000-0000-0000B5020000}"/>
    <cellStyle name="Normal 4 2" xfId="694" xr:uid="{00000000-0005-0000-0000-0000B6020000}"/>
    <cellStyle name="Normal 4 2 2" xfId="695" xr:uid="{00000000-0005-0000-0000-0000B7020000}"/>
    <cellStyle name="Normal 4 3" xfId="696" xr:uid="{00000000-0005-0000-0000-0000B8020000}"/>
    <cellStyle name="Normal 4 4" xfId="697" xr:uid="{00000000-0005-0000-0000-0000B9020000}"/>
    <cellStyle name="Normal 4 4 3" xfId="698" xr:uid="{00000000-0005-0000-0000-0000BA020000}"/>
    <cellStyle name="Normal 4 5" xfId="699" xr:uid="{00000000-0005-0000-0000-0000BB020000}"/>
    <cellStyle name="Normal 4 6" xfId="700" xr:uid="{00000000-0005-0000-0000-0000BC020000}"/>
    <cellStyle name="Normal 5" xfId="701" xr:uid="{00000000-0005-0000-0000-0000BD020000}"/>
    <cellStyle name="Normal 6" xfId="702" xr:uid="{00000000-0005-0000-0000-0000BE020000}"/>
    <cellStyle name="Normal 7" xfId="703" xr:uid="{00000000-0005-0000-0000-0000BF020000}"/>
    <cellStyle name="Normal 8" xfId="704" xr:uid="{00000000-0005-0000-0000-0000C0020000}"/>
    <cellStyle name="Normal 8 2" xfId="705" xr:uid="{00000000-0005-0000-0000-0000C1020000}"/>
    <cellStyle name="Normal 8 2 2" xfId="706" xr:uid="{00000000-0005-0000-0000-0000C2020000}"/>
    <cellStyle name="Normal 8 2 2 2" xfId="707" xr:uid="{00000000-0005-0000-0000-0000C3020000}"/>
    <cellStyle name="Normal 8 2 3" xfId="708" xr:uid="{00000000-0005-0000-0000-0000C4020000}"/>
    <cellStyle name="Normal 8 3" xfId="709" xr:uid="{00000000-0005-0000-0000-0000C5020000}"/>
    <cellStyle name="Normal 8 3 2" xfId="710" xr:uid="{00000000-0005-0000-0000-0000C6020000}"/>
    <cellStyle name="Normal 8 3 2 2" xfId="711" xr:uid="{00000000-0005-0000-0000-0000C7020000}"/>
    <cellStyle name="Normal 8 3 3" xfId="712" xr:uid="{00000000-0005-0000-0000-0000C8020000}"/>
    <cellStyle name="Normal 8 4" xfId="713" xr:uid="{00000000-0005-0000-0000-0000C9020000}"/>
    <cellStyle name="Normal 8 4 2" xfId="714" xr:uid="{00000000-0005-0000-0000-0000CA020000}"/>
    <cellStyle name="Normal 8 5" xfId="715" xr:uid="{00000000-0005-0000-0000-0000CB020000}"/>
    <cellStyle name="Normal 8 6" xfId="716" xr:uid="{00000000-0005-0000-0000-0000CC020000}"/>
    <cellStyle name="Normal 9" xfId="717" xr:uid="{00000000-0005-0000-0000-0000CD020000}"/>
    <cellStyle name="Normal Bold" xfId="718" xr:uid="{00000000-0005-0000-0000-0000CE020000}"/>
    <cellStyle name="Normal Entry" xfId="719" xr:uid="{00000000-0005-0000-0000-0000CF020000}"/>
    <cellStyle name="Normal Hidden" xfId="720" xr:uid="{00000000-0005-0000-0000-0000D0020000}"/>
    <cellStyle name="NormalL_Summary_Summary " xfId="721" xr:uid="{00000000-0005-0000-0000-0000D1020000}"/>
    <cellStyle name="Note 2" xfId="722" xr:uid="{00000000-0005-0000-0000-0000D2020000}"/>
    <cellStyle name="Number1" xfId="723" xr:uid="{00000000-0005-0000-0000-0000D3020000}"/>
    <cellStyle name="O Formula" xfId="724" xr:uid="{00000000-0005-0000-0000-0000D4020000}"/>
    <cellStyle name="O No Data" xfId="725" xr:uid="{00000000-0005-0000-0000-0000D5020000}"/>
    <cellStyle name="Obsolete" xfId="726" xr:uid="{00000000-0005-0000-0000-0000D6020000}"/>
    <cellStyle name="Œ…‹æØ‚è [0.00]_Region Orders (2)" xfId="727" xr:uid="{00000000-0005-0000-0000-0000D7020000}"/>
    <cellStyle name="Œ…‹æØ‚è_Region Orders (2)" xfId="728" xr:uid="{00000000-0005-0000-0000-0000D8020000}"/>
    <cellStyle name="Onedec" xfId="729" xr:uid="{00000000-0005-0000-0000-0000D9020000}"/>
    <cellStyle name="Output Line Items" xfId="730" xr:uid="{00000000-0005-0000-0000-0000DA020000}"/>
    <cellStyle name="Page Heading Large" xfId="731" xr:uid="{00000000-0005-0000-0000-0000DB020000}"/>
    <cellStyle name="Page Heading Small" xfId="732" xr:uid="{00000000-0005-0000-0000-0000DC020000}"/>
    <cellStyle name="Page Number" xfId="733" xr:uid="{00000000-0005-0000-0000-0000DD020000}"/>
    <cellStyle name="pct_sub" xfId="734" xr:uid="{00000000-0005-0000-0000-0000DE020000}"/>
    <cellStyle name="per.style" xfId="735" xr:uid="{00000000-0005-0000-0000-0000DF020000}"/>
    <cellStyle name="Percent (0)" xfId="736" xr:uid="{00000000-0005-0000-0000-0000E0020000}"/>
    <cellStyle name="Percent [0]" xfId="737" xr:uid="{00000000-0005-0000-0000-0000E1020000}"/>
    <cellStyle name="Percent [00]" xfId="738" xr:uid="{00000000-0005-0000-0000-0000E2020000}"/>
    <cellStyle name="Percent [2]" xfId="739" xr:uid="{00000000-0005-0000-0000-0000E3020000}"/>
    <cellStyle name="Percent 2" xfId="740" xr:uid="{00000000-0005-0000-0000-0000E4020000}"/>
    <cellStyle name="Percent 7" xfId="741" xr:uid="{00000000-0005-0000-0000-0000E5020000}"/>
    <cellStyle name="Percent Hard" xfId="742" xr:uid="{00000000-0005-0000-0000-0000E6020000}"/>
    <cellStyle name="Percent2" xfId="743" xr:uid="{00000000-0005-0000-0000-0000E7020000}"/>
    <cellStyle name="Percent2Margin" xfId="744" xr:uid="{00000000-0005-0000-0000-0000E8020000}"/>
    <cellStyle name="Percent3" xfId="745" xr:uid="{00000000-0005-0000-0000-0000E9020000}"/>
    <cellStyle name="Percent4" xfId="746" xr:uid="{00000000-0005-0000-0000-0000EA020000}"/>
    <cellStyle name="Percent5" xfId="747" xr:uid="{00000000-0005-0000-0000-0000EB020000}"/>
    <cellStyle name="Pounds" xfId="748" xr:uid="{00000000-0005-0000-0000-0000EC020000}"/>
    <cellStyle name="Pounds1" xfId="749" xr:uid="{00000000-0005-0000-0000-0000ED020000}"/>
    <cellStyle name="Pounds2" xfId="750" xr:uid="{00000000-0005-0000-0000-0000EE020000}"/>
    <cellStyle name="Pounds3" xfId="751" xr:uid="{00000000-0005-0000-0000-0000EF020000}"/>
    <cellStyle name="Pounds4" xfId="752" xr:uid="{00000000-0005-0000-0000-0000F0020000}"/>
    <cellStyle name="Pounds5" xfId="753" xr:uid="{00000000-0005-0000-0000-0000F1020000}"/>
    <cellStyle name="Pounds6" xfId="754" xr:uid="{00000000-0005-0000-0000-0000F2020000}"/>
    <cellStyle name="Pourcentage_pldt" xfId="755" xr:uid="{00000000-0005-0000-0000-0000F3020000}"/>
    <cellStyle name="PrePop Currency (0)" xfId="756" xr:uid="{00000000-0005-0000-0000-0000F4020000}"/>
    <cellStyle name="PrePop Currency (2)" xfId="757" xr:uid="{00000000-0005-0000-0000-0000F5020000}"/>
    <cellStyle name="PrePop Units (0)" xfId="758" xr:uid="{00000000-0005-0000-0000-0000F6020000}"/>
    <cellStyle name="PrePop Units (1)" xfId="759" xr:uid="{00000000-0005-0000-0000-0000F7020000}"/>
    <cellStyle name="PrePop Units (2)" xfId="760" xr:uid="{00000000-0005-0000-0000-0000F8020000}"/>
    <cellStyle name="Price" xfId="761" xr:uid="{00000000-0005-0000-0000-0000F9020000}"/>
    <cellStyle name="Price  .00" xfId="762" xr:uid="{00000000-0005-0000-0000-0000FA020000}"/>
    <cellStyle name="Price_14 Sept for Evercore v1" xfId="763" xr:uid="{00000000-0005-0000-0000-0000FB020000}"/>
    <cellStyle name="pricing" xfId="764" xr:uid="{00000000-0005-0000-0000-0000FC020000}"/>
    <cellStyle name="PropGenCurrencyFormat" xfId="765" xr:uid="{00000000-0005-0000-0000-0000FD020000}"/>
    <cellStyle name="PSChar" xfId="766" xr:uid="{00000000-0005-0000-0000-0000FE020000}"/>
    <cellStyle name="PSDate" xfId="767" xr:uid="{00000000-0005-0000-0000-0000FF020000}"/>
    <cellStyle name="PSDec" xfId="768" xr:uid="{00000000-0005-0000-0000-000000030000}"/>
    <cellStyle name="PSHeading" xfId="769" xr:uid="{00000000-0005-0000-0000-000001030000}"/>
    <cellStyle name="PSInt" xfId="770" xr:uid="{00000000-0005-0000-0000-000002030000}"/>
    <cellStyle name="PSSpacer" xfId="771" xr:uid="{00000000-0005-0000-0000-000003030000}"/>
    <cellStyle name="Qty" xfId="772" xr:uid="{00000000-0005-0000-0000-000004030000}"/>
    <cellStyle name="Quarterly" xfId="773" xr:uid="{00000000-0005-0000-0000-000005030000}"/>
    <cellStyle name="Rack_kit" xfId="774" xr:uid="{00000000-0005-0000-0000-000006030000}"/>
    <cellStyle name="Red" xfId="775" xr:uid="{00000000-0005-0000-0000-000007030000}"/>
    <cellStyle name="Results % 3 dp" xfId="776" xr:uid="{00000000-0005-0000-0000-000008030000}"/>
    <cellStyle name="Results 3 dp" xfId="777" xr:uid="{00000000-0005-0000-0000-000009030000}"/>
    <cellStyle name="RevList" xfId="778" xr:uid="{00000000-0005-0000-0000-00000A030000}"/>
    <cellStyle name="Scenario #" xfId="779" xr:uid="{00000000-0005-0000-0000-00000B030000}"/>
    <cellStyle name="Scenario Fag" xfId="780" xr:uid="{00000000-0005-0000-0000-00000C030000}"/>
    <cellStyle name="Section Title" xfId="781" xr:uid="{00000000-0005-0000-0000-00000D030000}"/>
    <cellStyle name="Shaded" xfId="782" xr:uid="{00000000-0005-0000-0000-00000E030000}"/>
    <cellStyle name="SheetHeading" xfId="783" xr:uid="{00000000-0005-0000-0000-00000F030000}"/>
    <cellStyle name="Small" xfId="784" xr:uid="{00000000-0005-0000-0000-000010030000}"/>
    <cellStyle name="Small Page Heading" xfId="785" xr:uid="{00000000-0005-0000-0000-000011030000}"/>
    <cellStyle name="Standard_AREAS" xfId="786" xr:uid="{00000000-0005-0000-0000-000012030000}"/>
    <cellStyle name="style" xfId="787" xr:uid="{00000000-0005-0000-0000-000013030000}"/>
    <cellStyle name="Style 1" xfId="788" xr:uid="{00000000-0005-0000-0000-000014030000}"/>
    <cellStyle name="Style 10" xfId="789" xr:uid="{00000000-0005-0000-0000-000015030000}"/>
    <cellStyle name="Style 11" xfId="790" xr:uid="{00000000-0005-0000-0000-000016030000}"/>
    <cellStyle name="Style 12" xfId="791" xr:uid="{00000000-0005-0000-0000-000017030000}"/>
    <cellStyle name="Style 13" xfId="792" xr:uid="{00000000-0005-0000-0000-000018030000}"/>
    <cellStyle name="Style 14" xfId="793" xr:uid="{00000000-0005-0000-0000-000019030000}"/>
    <cellStyle name="Style 15" xfId="794" xr:uid="{00000000-0005-0000-0000-00001A030000}"/>
    <cellStyle name="Style 16" xfId="795" xr:uid="{00000000-0005-0000-0000-00001B030000}"/>
    <cellStyle name="Style 17" xfId="796" xr:uid="{00000000-0005-0000-0000-00001C030000}"/>
    <cellStyle name="Style 18" xfId="797" xr:uid="{00000000-0005-0000-0000-00001D030000}"/>
    <cellStyle name="Style 19" xfId="798" xr:uid="{00000000-0005-0000-0000-00001E030000}"/>
    <cellStyle name="Style 2" xfId="799" xr:uid="{00000000-0005-0000-0000-00001F030000}"/>
    <cellStyle name="Style 20" xfId="800" xr:uid="{00000000-0005-0000-0000-000020030000}"/>
    <cellStyle name="Style 21" xfId="801" xr:uid="{00000000-0005-0000-0000-000021030000}"/>
    <cellStyle name="Style 22" xfId="802" xr:uid="{00000000-0005-0000-0000-000022030000}"/>
    <cellStyle name="Style 23" xfId="803" xr:uid="{00000000-0005-0000-0000-000023030000}"/>
    <cellStyle name="Style 24" xfId="804" xr:uid="{00000000-0005-0000-0000-000024030000}"/>
    <cellStyle name="Style 25" xfId="805" xr:uid="{00000000-0005-0000-0000-000025030000}"/>
    <cellStyle name="Style 26" xfId="806" xr:uid="{00000000-0005-0000-0000-000026030000}"/>
    <cellStyle name="Style 27" xfId="807" xr:uid="{00000000-0005-0000-0000-000027030000}"/>
    <cellStyle name="Style 28" xfId="808" xr:uid="{00000000-0005-0000-0000-000028030000}"/>
    <cellStyle name="Style 29" xfId="809" xr:uid="{00000000-0005-0000-0000-000029030000}"/>
    <cellStyle name="Style 3" xfId="810" xr:uid="{00000000-0005-0000-0000-00002A030000}"/>
    <cellStyle name="Style 30" xfId="811" xr:uid="{00000000-0005-0000-0000-00002B030000}"/>
    <cellStyle name="Style 31" xfId="812" xr:uid="{00000000-0005-0000-0000-00002C030000}"/>
    <cellStyle name="Style 32" xfId="813" xr:uid="{00000000-0005-0000-0000-00002D030000}"/>
    <cellStyle name="Style 33" xfId="814" xr:uid="{00000000-0005-0000-0000-00002E030000}"/>
    <cellStyle name="Style 34" xfId="815" xr:uid="{00000000-0005-0000-0000-00002F030000}"/>
    <cellStyle name="Style 35" xfId="816" xr:uid="{00000000-0005-0000-0000-000030030000}"/>
    <cellStyle name="Style 36" xfId="817" xr:uid="{00000000-0005-0000-0000-000031030000}"/>
    <cellStyle name="Style 37" xfId="818" xr:uid="{00000000-0005-0000-0000-000032030000}"/>
    <cellStyle name="Style 38" xfId="819" xr:uid="{00000000-0005-0000-0000-000033030000}"/>
    <cellStyle name="Style 39" xfId="820" xr:uid="{00000000-0005-0000-0000-000034030000}"/>
    <cellStyle name="Style 4" xfId="821" xr:uid="{00000000-0005-0000-0000-000035030000}"/>
    <cellStyle name="Style 40" xfId="822" xr:uid="{00000000-0005-0000-0000-000036030000}"/>
    <cellStyle name="Style 41" xfId="823" xr:uid="{00000000-0005-0000-0000-000037030000}"/>
    <cellStyle name="Style 42" xfId="824" xr:uid="{00000000-0005-0000-0000-000038030000}"/>
    <cellStyle name="Style 43" xfId="825" xr:uid="{00000000-0005-0000-0000-000039030000}"/>
    <cellStyle name="Style 44" xfId="826" xr:uid="{00000000-0005-0000-0000-00003A030000}"/>
    <cellStyle name="Style 45" xfId="827" xr:uid="{00000000-0005-0000-0000-00003B030000}"/>
    <cellStyle name="Style 46" xfId="828" xr:uid="{00000000-0005-0000-0000-00003C030000}"/>
    <cellStyle name="Style 47" xfId="829" xr:uid="{00000000-0005-0000-0000-00003D030000}"/>
    <cellStyle name="Style 48" xfId="830" xr:uid="{00000000-0005-0000-0000-00003E030000}"/>
    <cellStyle name="Style 49" xfId="831" xr:uid="{00000000-0005-0000-0000-00003F030000}"/>
    <cellStyle name="Style 5" xfId="832" xr:uid="{00000000-0005-0000-0000-000040030000}"/>
    <cellStyle name="Style 50" xfId="833" xr:uid="{00000000-0005-0000-0000-000041030000}"/>
    <cellStyle name="Style 51" xfId="834" xr:uid="{00000000-0005-0000-0000-000042030000}"/>
    <cellStyle name="Style 52" xfId="835" xr:uid="{00000000-0005-0000-0000-000043030000}"/>
    <cellStyle name="Style 53" xfId="836" xr:uid="{00000000-0005-0000-0000-000044030000}"/>
    <cellStyle name="Style 54" xfId="837" xr:uid="{00000000-0005-0000-0000-000045030000}"/>
    <cellStyle name="Style 55" xfId="838" xr:uid="{00000000-0005-0000-0000-000046030000}"/>
    <cellStyle name="Style 56" xfId="839" xr:uid="{00000000-0005-0000-0000-000047030000}"/>
    <cellStyle name="Style 57" xfId="840" xr:uid="{00000000-0005-0000-0000-000048030000}"/>
    <cellStyle name="Style 58" xfId="841" xr:uid="{00000000-0005-0000-0000-000049030000}"/>
    <cellStyle name="Style 59" xfId="842" xr:uid="{00000000-0005-0000-0000-00004A030000}"/>
    <cellStyle name="Style 6" xfId="843" xr:uid="{00000000-0005-0000-0000-00004B030000}"/>
    <cellStyle name="Style 60" xfId="844" xr:uid="{00000000-0005-0000-0000-00004C030000}"/>
    <cellStyle name="Style 61" xfId="845" xr:uid="{00000000-0005-0000-0000-00004D030000}"/>
    <cellStyle name="Style 62" xfId="846" xr:uid="{00000000-0005-0000-0000-00004E030000}"/>
    <cellStyle name="Style 63" xfId="847" xr:uid="{00000000-0005-0000-0000-00004F030000}"/>
    <cellStyle name="Style 64" xfId="848" xr:uid="{00000000-0005-0000-0000-000050030000}"/>
    <cellStyle name="Style 65" xfId="849" xr:uid="{00000000-0005-0000-0000-000051030000}"/>
    <cellStyle name="Style 66" xfId="850" xr:uid="{00000000-0005-0000-0000-000052030000}"/>
    <cellStyle name="Style 67" xfId="851" xr:uid="{00000000-0005-0000-0000-000053030000}"/>
    <cellStyle name="Style 68" xfId="852" xr:uid="{00000000-0005-0000-0000-000054030000}"/>
    <cellStyle name="Style 69" xfId="853" xr:uid="{00000000-0005-0000-0000-000055030000}"/>
    <cellStyle name="Style 7" xfId="854" xr:uid="{00000000-0005-0000-0000-000056030000}"/>
    <cellStyle name="Style 8" xfId="855" xr:uid="{00000000-0005-0000-0000-000057030000}"/>
    <cellStyle name="Style 9" xfId="856" xr:uid="{00000000-0005-0000-0000-000058030000}"/>
    <cellStyle name="style1" xfId="857" xr:uid="{00000000-0005-0000-0000-000059030000}"/>
    <cellStyle name="style2" xfId="858" xr:uid="{00000000-0005-0000-0000-00005A030000}"/>
    <cellStyle name="subcalc" xfId="859" xr:uid="{00000000-0005-0000-0000-00005B030000}"/>
    <cellStyle name="Subsection Heading" xfId="860" xr:uid="{00000000-0005-0000-0000-00005C030000}"/>
    <cellStyle name="Subtotal" xfId="861" xr:uid="{00000000-0005-0000-0000-00005D030000}"/>
    <cellStyle name="Table Add Row" xfId="862" xr:uid="{00000000-0005-0000-0000-00005E030000}"/>
    <cellStyle name="Table Col Head" xfId="863" xr:uid="{00000000-0005-0000-0000-00005F030000}"/>
    <cellStyle name="Table Delete Row" xfId="864" xr:uid="{00000000-0005-0000-0000-000060030000}"/>
    <cellStyle name="Table END" xfId="865" xr:uid="{00000000-0005-0000-0000-000061030000}"/>
    <cellStyle name="Table Head" xfId="866" xr:uid="{00000000-0005-0000-0000-000062030000}"/>
    <cellStyle name="Table Head Aligned" xfId="867" xr:uid="{00000000-0005-0000-0000-000063030000}"/>
    <cellStyle name="Table Head Blue" xfId="868" xr:uid="{00000000-0005-0000-0000-000064030000}"/>
    <cellStyle name="Table Head Green" xfId="869" xr:uid="{00000000-0005-0000-0000-000065030000}"/>
    <cellStyle name="Table Head_2003 Non Install Capex Summary 14-04-03" xfId="870" xr:uid="{00000000-0005-0000-0000-000066030000}"/>
    <cellStyle name="Table Header" xfId="871" xr:uid="{00000000-0005-0000-0000-000067030000}"/>
    <cellStyle name="Table Sub Head" xfId="872" xr:uid="{00000000-0005-0000-0000-000068030000}"/>
    <cellStyle name="Table Sub Heading" xfId="873" xr:uid="{00000000-0005-0000-0000-000069030000}"/>
    <cellStyle name="Table Title" xfId="874" xr:uid="{00000000-0005-0000-0000-00006A030000}"/>
    <cellStyle name="Table Units" xfId="875" xr:uid="{00000000-0005-0000-0000-00006B030000}"/>
    <cellStyle name="test" xfId="876" xr:uid="{00000000-0005-0000-0000-00006C030000}"/>
    <cellStyle name="Text Indent A" xfId="877" xr:uid="{00000000-0005-0000-0000-00006D030000}"/>
    <cellStyle name="Text Indent B" xfId="878" xr:uid="{00000000-0005-0000-0000-00006E030000}"/>
    <cellStyle name="Text Indent C" xfId="879" xr:uid="{00000000-0005-0000-0000-00006F030000}"/>
    <cellStyle name="þ_x001d_ð &amp;ý&amp;†ýG_x0008_€_x0009_X_x000a__x0007__x0001__x0001_" xfId="880" xr:uid="{00000000-0005-0000-0000-000070030000}"/>
    <cellStyle name="þ_x001d_ð &amp;ý&amp;†ýG_x0008_€_x0009_X_x000a__x0007__x0001__x0001_ 2" xfId="881" xr:uid="{00000000-0005-0000-0000-000071030000}"/>
    <cellStyle name="þ_x001d_ð &amp;ý&amp;†ýG_x0008_€_x0009_X_x000a__x0007__x0001__x0001_ 2 2" xfId="882" xr:uid="{00000000-0005-0000-0000-000072030000}"/>
    <cellStyle name="þ_x001d_ð &amp;ý&amp;†ýG_x0008_€_x0009_X_x000a__x0007__x0001__x0001_ 2 2 2" xfId="883" xr:uid="{00000000-0005-0000-0000-000073030000}"/>
    <cellStyle name="þ_x001d_ð &amp;ý&amp;†ýG_x0008_€_x0009_X_x000a__x0007__x0001__x0001_ 2 3" xfId="884" xr:uid="{00000000-0005-0000-0000-000074030000}"/>
    <cellStyle name="þ_x001d_ð &amp;ý&amp;†ýG_x0008_€_x0009_X_x000a__x0007__x0001__x0001_ 3" xfId="885" xr:uid="{00000000-0005-0000-0000-000075030000}"/>
    <cellStyle name="þ_x001d_ð &amp;ý&amp;†ýG_x0008_€_x0009_X_x000a__x0007__x0001__x0001_ 3 2" xfId="886" xr:uid="{00000000-0005-0000-0000-000076030000}"/>
    <cellStyle name="þ_x001d_ð &amp;ý&amp;†ýG_x0008_€_x0009_X_x000a__x0007__x0001__x0001_ 3 2 2" xfId="887" xr:uid="{00000000-0005-0000-0000-000077030000}"/>
    <cellStyle name="þ_x001d_ð &amp;ý&amp;†ýG_x0008_€_x0009_X_x000a__x0007__x0001__x0001_ 3 3" xfId="888" xr:uid="{00000000-0005-0000-0000-000078030000}"/>
    <cellStyle name="þ_x001d_ð &amp;ý&amp;†ýG_x0008_€_x0009_X_x000a__x0007__x0001__x0001_ 4" xfId="889" xr:uid="{00000000-0005-0000-0000-000079030000}"/>
    <cellStyle name="þ_x001d_ð &amp;ý&amp;†ýG_x0008_€_x0009_X_x000a__x0007__x0001__x0001_ 4 2" xfId="890" xr:uid="{00000000-0005-0000-0000-00007A030000}"/>
    <cellStyle name="þ_x001d_ð &amp;ý&amp;†ýG_x0008_€_x0009_X_x000a__x0007__x0001__x0001_ 5" xfId="891" xr:uid="{00000000-0005-0000-0000-00007B030000}"/>
    <cellStyle name="þ_x001d_ð &amp;ý&amp;†ýG_x0008_€_x0009_X_x000a__x0007__x0001__x0001_ 6" xfId="892" xr:uid="{00000000-0005-0000-0000-00007C030000}"/>
    <cellStyle name="þ_x001d_ð &amp;ý&amp;†ýG_x0008__x0009_X_x000a__x0007__x0001__x0001_" xfId="893" xr:uid="{00000000-0005-0000-0000-00007D030000}"/>
    <cellStyle name="þ_x001d_ð &amp;ý&amp;†ýG_x0008__x0009_X_x000a__x0007__x0001__x0001_ 2" xfId="894" xr:uid="{00000000-0005-0000-0000-00007E030000}"/>
    <cellStyle name="þ_x001d_ð &amp;ý&amp;†ýG_x0008__x0009_X_x000a__x0007__x0001__x0001_ 2 2" xfId="895" xr:uid="{00000000-0005-0000-0000-00007F030000}"/>
    <cellStyle name="þ_x001d_ð &amp;ý&amp;†ýG_x0008__x0009_X_x000a__x0007__x0001__x0001_ 2 2 2" xfId="896" xr:uid="{00000000-0005-0000-0000-000080030000}"/>
    <cellStyle name="þ_x001d_ð &amp;ý&amp;†ýG_x0008__x0009_X_x000a__x0007__x0001__x0001_ 2 3" xfId="897" xr:uid="{00000000-0005-0000-0000-000081030000}"/>
    <cellStyle name="þ_x001d_ð &amp;ý&amp;†ýG_x0008__x0009_X_x000a__x0007__x0001__x0001_ 3" xfId="898" xr:uid="{00000000-0005-0000-0000-000082030000}"/>
    <cellStyle name="þ_x001d_ð &amp;ý&amp;†ýG_x0008__x0009_X_x000a__x0007__x0001__x0001_ 3 2" xfId="899" xr:uid="{00000000-0005-0000-0000-000083030000}"/>
    <cellStyle name="þ_x001d_ð &amp;ý&amp;†ýG_x0008__x0009_X_x000a__x0007__x0001__x0001_ 3 2 2" xfId="900" xr:uid="{00000000-0005-0000-0000-000084030000}"/>
    <cellStyle name="þ_x001d_ð &amp;ý&amp;†ýG_x0008__x0009_X_x000a__x0007__x0001__x0001_ 3 3" xfId="901" xr:uid="{00000000-0005-0000-0000-000085030000}"/>
    <cellStyle name="þ_x001d_ð &amp;ý&amp;†ýG_x0008__x0009_X_x000a__x0007__x0001__x0001_ 4" xfId="902" xr:uid="{00000000-0005-0000-0000-000086030000}"/>
    <cellStyle name="þ_x001d_ð &amp;ý&amp;†ýG_x0008__x0009_X_x000a__x0007__x0001__x0001_ 4 2" xfId="903" xr:uid="{00000000-0005-0000-0000-000087030000}"/>
    <cellStyle name="þ_x001d_ð &amp;ý&amp;†ýG_x0008__x0009_X_x000a__x0007__x0001__x0001_ 5" xfId="904" xr:uid="{00000000-0005-0000-0000-000088030000}"/>
    <cellStyle name="þ_x001d_ð &amp;ý&amp;†ýG_x0008__x0009_X_x000a__x0007__x0001__x0001_ 6" xfId="905" xr:uid="{00000000-0005-0000-0000-000089030000}"/>
    <cellStyle name="Thousands" xfId="906" xr:uid="{00000000-0005-0000-0000-00008A030000}"/>
    <cellStyle name="Time" xfId="907" xr:uid="{00000000-0005-0000-0000-00008B030000}"/>
    <cellStyle name="Time Entry" xfId="908" xr:uid="{00000000-0005-0000-0000-00008C030000}"/>
    <cellStyle name="Times 12" xfId="909" xr:uid="{00000000-0005-0000-0000-00008D030000}"/>
    <cellStyle name="Title - grey" xfId="910" xr:uid="{00000000-0005-0000-0000-00008E030000}"/>
    <cellStyle name="Title 1" xfId="911" xr:uid="{00000000-0005-0000-0000-00008F030000}"/>
    <cellStyle name="Title 2" xfId="912" xr:uid="{00000000-0005-0000-0000-000090030000}"/>
    <cellStyle name="Title 3" xfId="913" xr:uid="{00000000-0005-0000-0000-000091030000}"/>
    <cellStyle name="Title 4" xfId="914" xr:uid="{00000000-0005-0000-0000-000092030000}"/>
    <cellStyle name="Title 4 - Subtotal" xfId="915" xr:uid="{00000000-0005-0000-0000-000093030000}"/>
    <cellStyle name="titre1" xfId="916" xr:uid="{00000000-0005-0000-0000-000094030000}"/>
    <cellStyle name="Total - General" xfId="917" xr:uid="{00000000-0005-0000-0000-000095030000}"/>
    <cellStyle name="Total - Grand" xfId="918" xr:uid="{00000000-0005-0000-0000-000096030000}"/>
    <cellStyle name="Total - Sub" xfId="919" xr:uid="{00000000-0005-0000-0000-000097030000}"/>
    <cellStyle name="Total 2" xfId="920" xr:uid="{00000000-0005-0000-0000-000098030000}"/>
    <cellStyle name="Units" xfId="921" xr:uid="{00000000-0005-0000-0000-000099030000}"/>
    <cellStyle name="Unprotect" xfId="922" xr:uid="{00000000-0005-0000-0000-00009A030000}"/>
    <cellStyle name="Update" xfId="923" xr:uid="{00000000-0005-0000-0000-00009B030000}"/>
    <cellStyle name="Währung [0]_Referenzkonfigurationen; Vergult 14.7" xfId="924" xr:uid="{00000000-0005-0000-0000-00009C030000}"/>
    <cellStyle name="Währung_Referenzkonfigurationen; Vergult 14.7" xfId="925" xr:uid="{00000000-0005-0000-0000-00009D030000}"/>
    <cellStyle name="wrap" xfId="926" xr:uid="{00000000-0005-0000-0000-00009E030000}"/>
    <cellStyle name="year" xfId="927" xr:uid="{00000000-0005-0000-0000-00009F030000}"/>
    <cellStyle name="千位分隔_L2-Price Summary Template " xfId="928" xr:uid="{00000000-0005-0000-0000-0000A0030000}"/>
  </cellStyles>
  <dxfs count="0"/>
  <tableStyles count="1" defaultTableStyle="TableStyleMedium2" defaultPivotStyle="PivotStyleLight16">
    <tableStyle name="Invisible" pivot="0" table="0" count="0" xr9:uid="{EFE4EB7C-160C-4B08-8598-0D02CA7C80B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1419149</xdr:colOff>
      <xdr:row>2</xdr:row>
      <xdr:rowOff>0</xdr:rowOff>
    </xdr:from>
    <xdr:to>
      <xdr:col>9</xdr:col>
      <xdr:colOff>336499</xdr:colOff>
      <xdr:row>7</xdr:row>
      <xdr:rowOff>58522</xdr:rowOff>
    </xdr:to>
    <xdr:pic>
      <xdr:nvPicPr>
        <xdr:cNvPr id="1040" name="Picture 2" descr="C:\Users\steadmt\Documents\Bids\DECC Smart Meters\Images\DCC Logo_DCC Logo.png">
          <a:extLst>
            <a:ext uri="{FF2B5EF4-FFF2-40B4-BE49-F238E27FC236}">
              <a16:creationId xmlns:a16="http://schemas.microsoft.com/office/drawing/2014/main" id="{B8819BF7-4445-095C-725B-826C7F0CD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7123" y="358445"/>
          <a:ext cx="3072384" cy="980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1426464</xdr:colOff>
      <xdr:row>2</xdr:row>
      <xdr:rowOff>0</xdr:rowOff>
    </xdr:from>
    <xdr:to>
      <xdr:col>9</xdr:col>
      <xdr:colOff>21946</xdr:colOff>
      <xdr:row>7</xdr:row>
      <xdr:rowOff>58522</xdr:rowOff>
    </xdr:to>
    <xdr:pic>
      <xdr:nvPicPr>
        <xdr:cNvPr id="2064" name="Picture 2" descr="C:\Users\steadmt\Documents\Bids\DECC Smart Meters\Images\DCC Logo_DCC Logo.png">
          <a:extLst>
            <a:ext uri="{FF2B5EF4-FFF2-40B4-BE49-F238E27FC236}">
              <a16:creationId xmlns:a16="http://schemas.microsoft.com/office/drawing/2014/main" id="{D9CE2ADD-81E2-512E-341A-5245D7939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110" y="358445"/>
          <a:ext cx="3072384" cy="980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1419149</xdr:colOff>
      <xdr:row>2</xdr:row>
      <xdr:rowOff>0</xdr:rowOff>
    </xdr:from>
    <xdr:to>
      <xdr:col>9</xdr:col>
      <xdr:colOff>204826</xdr:colOff>
      <xdr:row>7</xdr:row>
      <xdr:rowOff>58522</xdr:rowOff>
    </xdr:to>
    <xdr:pic>
      <xdr:nvPicPr>
        <xdr:cNvPr id="3088" name="Picture 2" descr="C:\Users\steadmt\Documents\Bids\DECC Smart Meters\Images\DCC Logo_DCC Logo.png">
          <a:extLst>
            <a:ext uri="{FF2B5EF4-FFF2-40B4-BE49-F238E27FC236}">
              <a16:creationId xmlns:a16="http://schemas.microsoft.com/office/drawing/2014/main" id="{DF14227E-10B0-AFA8-ACB8-8A6C4E460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2883" y="358445"/>
          <a:ext cx="3087015" cy="980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1426464</xdr:colOff>
      <xdr:row>2</xdr:row>
      <xdr:rowOff>0</xdr:rowOff>
    </xdr:from>
    <xdr:to>
      <xdr:col>10</xdr:col>
      <xdr:colOff>0</xdr:colOff>
      <xdr:row>7</xdr:row>
      <xdr:rowOff>58522</xdr:rowOff>
    </xdr:to>
    <xdr:pic>
      <xdr:nvPicPr>
        <xdr:cNvPr id="4112" name="Picture 2" descr="C:\Users\steadmt\Documents\Bids\DECC Smart Meters\Images\DCC Logo_DCC Logo.png">
          <a:extLst>
            <a:ext uri="{FF2B5EF4-FFF2-40B4-BE49-F238E27FC236}">
              <a16:creationId xmlns:a16="http://schemas.microsoft.com/office/drawing/2014/main" id="{6641D1EE-7181-949F-32AE-DA278B553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1706" y="358445"/>
          <a:ext cx="3094329" cy="980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9"/>
  <sheetViews>
    <sheetView showGridLines="0" zoomScale="80" zoomScaleNormal="80" zoomScalePageLayoutView="70" workbookViewId="0">
      <selection activeCell="G18" sqref="G18"/>
    </sheetView>
  </sheetViews>
  <sheetFormatPr defaultColWidth="0" defaultRowHeight="14.25" zeroHeight="1"/>
  <cols>
    <col min="1" max="2" width="2.5703125" style="1" customWidth="1"/>
    <col min="3" max="4" width="28.42578125" style="1" customWidth="1"/>
    <col min="5" max="5" width="28.42578125" style="2" customWidth="1"/>
    <col min="6" max="10" width="28.42578125" style="1" customWidth="1"/>
    <col min="11" max="12" width="2.5703125" style="1" customWidth="1"/>
    <col min="13" max="16384" width="9.140625" style="1" hidden="1"/>
  </cols>
  <sheetData>
    <row r="1" spans="2:11" ht="15" thickBot="1"/>
    <row r="2" spans="2:11">
      <c r="B2" s="3"/>
      <c r="C2" s="4"/>
      <c r="D2" s="4"/>
      <c r="E2" s="5"/>
      <c r="F2" s="4"/>
      <c r="G2" s="4"/>
      <c r="H2" s="4"/>
      <c r="I2" s="4"/>
      <c r="J2" s="4"/>
      <c r="K2" s="6"/>
    </row>
    <row r="3" spans="2:11" ht="18">
      <c r="B3" s="7"/>
      <c r="C3" s="8" t="s">
        <v>113</v>
      </c>
      <c r="K3" s="9"/>
    </row>
    <row r="4" spans="2:11">
      <c r="B4" s="7"/>
      <c r="C4" s="1" t="s">
        <v>104</v>
      </c>
      <c r="K4" s="9"/>
    </row>
    <row r="5" spans="2:11">
      <c r="B5" s="7"/>
      <c r="C5" s="10" t="s">
        <v>8</v>
      </c>
      <c r="D5" s="55">
        <v>1</v>
      </c>
      <c r="E5" s="55"/>
      <c r="H5" s="11"/>
      <c r="I5" s="11"/>
      <c r="K5" s="9"/>
    </row>
    <row r="6" spans="2:11">
      <c r="B6" s="7"/>
      <c r="C6" s="10" t="s">
        <v>9</v>
      </c>
      <c r="D6" s="56">
        <v>0</v>
      </c>
      <c r="E6" s="57"/>
      <c r="H6" s="12"/>
      <c r="I6" s="12"/>
      <c r="K6" s="9"/>
    </row>
    <row r="7" spans="2:11">
      <c r="B7" s="7"/>
      <c r="C7" s="10" t="s">
        <v>1</v>
      </c>
      <c r="D7" s="56" t="s">
        <v>72</v>
      </c>
      <c r="E7" s="57"/>
      <c r="H7" s="12"/>
      <c r="I7" s="12"/>
      <c r="K7" s="9"/>
    </row>
    <row r="8" spans="2:11">
      <c r="B8" s="7"/>
      <c r="K8" s="9"/>
    </row>
    <row r="9" spans="2:11">
      <c r="B9" s="7"/>
      <c r="C9" s="13" t="s">
        <v>0</v>
      </c>
      <c r="K9" s="9"/>
    </row>
    <row r="10" spans="2:11" ht="135.94999999999999" customHeight="1">
      <c r="B10" s="7"/>
      <c r="C10" s="59" t="s">
        <v>114</v>
      </c>
      <c r="D10" s="60"/>
      <c r="E10" s="60"/>
      <c r="F10" s="60"/>
      <c r="G10" s="60"/>
      <c r="H10" s="60"/>
      <c r="I10" s="60"/>
      <c r="J10" s="61"/>
      <c r="K10" s="9"/>
    </row>
    <row r="11" spans="2:11">
      <c r="B11" s="7"/>
      <c r="K11" s="9"/>
    </row>
    <row r="12" spans="2:11">
      <c r="B12" s="7"/>
      <c r="C12" s="14" t="s">
        <v>10</v>
      </c>
      <c r="K12" s="9"/>
    </row>
    <row r="13" spans="2:11" ht="60.2" customHeight="1">
      <c r="B13" s="7"/>
      <c r="C13" s="15" t="s">
        <v>75</v>
      </c>
      <c r="D13" s="15" t="s">
        <v>2</v>
      </c>
      <c r="E13" s="15" t="s">
        <v>18</v>
      </c>
      <c r="F13" s="15" t="s">
        <v>92</v>
      </c>
      <c r="G13" s="15" t="s">
        <v>101</v>
      </c>
      <c r="H13" s="15" t="s">
        <v>99</v>
      </c>
      <c r="I13" s="15" t="s">
        <v>74</v>
      </c>
      <c r="J13" s="15" t="s">
        <v>100</v>
      </c>
      <c r="K13" s="9"/>
    </row>
    <row r="14" spans="2:11">
      <c r="B14" s="7"/>
      <c r="C14" s="16" t="s">
        <v>3</v>
      </c>
      <c r="D14" s="17" t="s">
        <v>12</v>
      </c>
      <c r="E14" s="18" t="s">
        <v>19</v>
      </c>
      <c r="F14" s="19"/>
      <c r="G14" s="20">
        <v>0.91500000000000004</v>
      </c>
      <c r="H14" s="21">
        <f>G14*F14</f>
        <v>0</v>
      </c>
      <c r="I14" s="21">
        <f>H14*0.2</f>
        <v>0</v>
      </c>
      <c r="J14" s="21">
        <f>H14+I14</f>
        <v>0</v>
      </c>
      <c r="K14" s="9"/>
    </row>
    <row r="15" spans="2:11">
      <c r="B15" s="7"/>
      <c r="C15" s="16" t="s">
        <v>4</v>
      </c>
      <c r="D15" s="17" t="s">
        <v>13</v>
      </c>
      <c r="E15" s="18" t="s">
        <v>19</v>
      </c>
      <c r="F15" s="19"/>
      <c r="G15" s="20">
        <v>0.15</v>
      </c>
      <c r="H15" s="21">
        <f>G15*F15</f>
        <v>0</v>
      </c>
      <c r="I15" s="21">
        <f>H15*0.2</f>
        <v>0</v>
      </c>
      <c r="J15" s="21">
        <f>H15+I15</f>
        <v>0</v>
      </c>
      <c r="K15" s="9"/>
    </row>
    <row r="16" spans="2:11">
      <c r="B16" s="7"/>
      <c r="C16" s="16" t="s">
        <v>5</v>
      </c>
      <c r="D16" s="17" t="s">
        <v>14</v>
      </c>
      <c r="E16" s="18" t="s">
        <v>19</v>
      </c>
      <c r="F16" s="19"/>
      <c r="G16" s="20">
        <v>0.69</v>
      </c>
      <c r="H16" s="21">
        <f>G16*F16</f>
        <v>0</v>
      </c>
      <c r="I16" s="21">
        <f>H16*0.2</f>
        <v>0</v>
      </c>
      <c r="J16" s="21">
        <f>H16+I16</f>
        <v>0</v>
      </c>
      <c r="K16" s="9"/>
    </row>
    <row r="17" spans="2:11">
      <c r="B17" s="7"/>
      <c r="C17" s="16" t="s">
        <v>6</v>
      </c>
      <c r="D17" s="17" t="s">
        <v>16</v>
      </c>
      <c r="E17" s="18" t="s">
        <v>19</v>
      </c>
      <c r="F17" s="19"/>
      <c r="G17" s="20">
        <v>0.10199999999999999</v>
      </c>
      <c r="H17" s="21">
        <f>G17*F17</f>
        <v>0</v>
      </c>
      <c r="I17" s="21">
        <f>H17*0.2</f>
        <v>0</v>
      </c>
      <c r="J17" s="21">
        <f>H17+I17</f>
        <v>0</v>
      </c>
      <c r="K17" s="9"/>
    </row>
    <row r="18" spans="2:11">
      <c r="B18" s="7"/>
      <c r="C18" s="16" t="s">
        <v>7</v>
      </c>
      <c r="D18" s="17" t="s">
        <v>17</v>
      </c>
      <c r="E18" s="18" t="s">
        <v>19</v>
      </c>
      <c r="F18" s="19"/>
      <c r="G18" s="20">
        <v>0</v>
      </c>
      <c r="H18" s="21">
        <f>G18*F18</f>
        <v>0</v>
      </c>
      <c r="I18" s="21">
        <f>H18*0.2</f>
        <v>0</v>
      </c>
      <c r="J18" s="21">
        <f>H18+I18</f>
        <v>0</v>
      </c>
      <c r="K18" s="9"/>
    </row>
    <row r="19" spans="2:11">
      <c r="B19" s="7"/>
      <c r="C19" s="28"/>
      <c r="D19" s="29"/>
      <c r="E19" s="30"/>
      <c r="F19" s="62" t="s">
        <v>97</v>
      </c>
      <c r="G19" s="62"/>
      <c r="H19" s="31">
        <f>SUM(H14:H18)</f>
        <v>0</v>
      </c>
      <c r="I19" s="31">
        <f>SUM(I14:I18)</f>
        <v>0</v>
      </c>
      <c r="J19" s="31">
        <f>SUM(J14:J18)</f>
        <v>0</v>
      </c>
      <c r="K19" s="9"/>
    </row>
    <row r="20" spans="2:11" s="45" customFormat="1" ht="18.75" customHeight="1">
      <c r="B20" s="44"/>
      <c r="C20" s="14"/>
      <c r="E20" s="46"/>
      <c r="F20" s="47"/>
      <c r="G20" s="48"/>
      <c r="H20" s="49"/>
      <c r="I20" s="49"/>
      <c r="J20" s="49"/>
      <c r="K20" s="50"/>
    </row>
    <row r="21" spans="2:11" s="45" customFormat="1" ht="42.75">
      <c r="B21" s="44"/>
      <c r="C21" s="15" t="s">
        <v>75</v>
      </c>
      <c r="D21" s="15" t="s">
        <v>2</v>
      </c>
      <c r="E21" s="15" t="s">
        <v>18</v>
      </c>
      <c r="F21" s="15" t="s">
        <v>92</v>
      </c>
      <c r="G21" s="15" t="s">
        <v>101</v>
      </c>
      <c r="H21" s="15" t="s">
        <v>99</v>
      </c>
      <c r="I21" s="15" t="s">
        <v>74</v>
      </c>
      <c r="J21" s="15" t="s">
        <v>100</v>
      </c>
      <c r="K21" s="50"/>
    </row>
    <row r="22" spans="2:11">
      <c r="B22" s="7"/>
      <c r="C22" s="16" t="s">
        <v>3</v>
      </c>
      <c r="D22" s="17" t="s">
        <v>12</v>
      </c>
      <c r="E22" s="18" t="s">
        <v>20</v>
      </c>
      <c r="F22" s="19"/>
      <c r="G22" s="20">
        <f>G14</f>
        <v>0.91500000000000004</v>
      </c>
      <c r="H22" s="21">
        <f>G22*F22</f>
        <v>0</v>
      </c>
      <c r="I22" s="21">
        <f>H22*0.2</f>
        <v>0</v>
      </c>
      <c r="J22" s="21">
        <f>H22+I22</f>
        <v>0</v>
      </c>
      <c r="K22" s="9"/>
    </row>
    <row r="23" spans="2:11">
      <c r="B23" s="7"/>
      <c r="C23" s="16" t="s">
        <v>4</v>
      </c>
      <c r="D23" s="17" t="s">
        <v>13</v>
      </c>
      <c r="E23" s="18" t="s">
        <v>20</v>
      </c>
      <c r="F23" s="19"/>
      <c r="G23" s="20">
        <f>G15</f>
        <v>0.15</v>
      </c>
      <c r="H23" s="21">
        <f>G23*F23</f>
        <v>0</v>
      </c>
      <c r="I23" s="21">
        <f>H23*0.2</f>
        <v>0</v>
      </c>
      <c r="J23" s="21">
        <f>H23+I23</f>
        <v>0</v>
      </c>
      <c r="K23" s="9"/>
    </row>
    <row r="24" spans="2:11">
      <c r="B24" s="7"/>
      <c r="C24" s="16" t="s">
        <v>5</v>
      </c>
      <c r="D24" s="17" t="s">
        <v>14</v>
      </c>
      <c r="E24" s="18" t="s">
        <v>20</v>
      </c>
      <c r="F24" s="19"/>
      <c r="G24" s="20">
        <f>G16</f>
        <v>0.69</v>
      </c>
      <c r="H24" s="21">
        <f>G24*F24</f>
        <v>0</v>
      </c>
      <c r="I24" s="21">
        <f>H24*0.2</f>
        <v>0</v>
      </c>
      <c r="J24" s="21">
        <f>H24+I24</f>
        <v>0</v>
      </c>
      <c r="K24" s="9"/>
    </row>
    <row r="25" spans="2:11">
      <c r="B25" s="7"/>
      <c r="C25" s="16" t="s">
        <v>6</v>
      </c>
      <c r="D25" s="17" t="s">
        <v>16</v>
      </c>
      <c r="E25" s="18" t="s">
        <v>20</v>
      </c>
      <c r="F25" s="19"/>
      <c r="G25" s="20">
        <f>G17</f>
        <v>0.10199999999999999</v>
      </c>
      <c r="H25" s="21">
        <f>G25*F25</f>
        <v>0</v>
      </c>
      <c r="I25" s="21">
        <f>H25*0.2</f>
        <v>0</v>
      </c>
      <c r="J25" s="21">
        <f>H25+I25</f>
        <v>0</v>
      </c>
      <c r="K25" s="9"/>
    </row>
    <row r="26" spans="2:11">
      <c r="B26" s="7"/>
      <c r="C26" s="16" t="s">
        <v>7</v>
      </c>
      <c r="D26" s="17" t="s">
        <v>17</v>
      </c>
      <c r="E26" s="18" t="s">
        <v>20</v>
      </c>
      <c r="F26" s="19"/>
      <c r="G26" s="20">
        <f>G18</f>
        <v>0</v>
      </c>
      <c r="H26" s="21">
        <f>G26*F26</f>
        <v>0</v>
      </c>
      <c r="I26" s="21">
        <f>H26*0.2</f>
        <v>0</v>
      </c>
      <c r="J26" s="21">
        <f>H26+I26</f>
        <v>0</v>
      </c>
      <c r="K26" s="9"/>
    </row>
    <row r="27" spans="2:11">
      <c r="B27" s="7"/>
      <c r="C27" s="28"/>
      <c r="D27" s="29" t="s">
        <v>27</v>
      </c>
      <c r="E27" s="30"/>
      <c r="F27" s="62" t="s">
        <v>98</v>
      </c>
      <c r="G27" s="62"/>
      <c r="H27" s="31">
        <f>SUM(H22:H26)</f>
        <v>0</v>
      </c>
      <c r="I27" s="31">
        <f>SUM(I22:I26)</f>
        <v>0</v>
      </c>
      <c r="J27" s="31">
        <f>SUM(J22:J26)</f>
        <v>0</v>
      </c>
      <c r="K27" s="9"/>
    </row>
    <row r="28" spans="2:11" ht="6.2" customHeight="1">
      <c r="B28" s="7"/>
      <c r="C28" s="2"/>
      <c r="F28" s="51"/>
      <c r="G28" s="52"/>
      <c r="H28" s="53"/>
      <c r="I28" s="53"/>
      <c r="J28" s="53"/>
      <c r="K28" s="9"/>
    </row>
    <row r="29" spans="2:11" ht="11.25" customHeight="1">
      <c r="B29" s="7"/>
      <c r="F29" s="54"/>
      <c r="G29" s="54"/>
      <c r="H29" s="42"/>
      <c r="I29" s="42"/>
      <c r="J29" s="42"/>
      <c r="K29" s="9"/>
    </row>
    <row r="30" spans="2:11" ht="11.25" customHeight="1">
      <c r="B30" s="7"/>
      <c r="F30" s="54"/>
      <c r="G30" s="54"/>
      <c r="H30" s="42"/>
      <c r="I30" s="42"/>
      <c r="J30" s="42"/>
      <c r="K30" s="9"/>
    </row>
    <row r="31" spans="2:11">
      <c r="B31" s="7"/>
      <c r="F31" s="58" t="s">
        <v>15</v>
      </c>
      <c r="G31" s="58"/>
      <c r="H31" s="31">
        <f>H19+H27</f>
        <v>0</v>
      </c>
      <c r="I31" s="31">
        <f>I19+I27</f>
        <v>0</v>
      </c>
      <c r="J31" s="31">
        <f>J19+J27</f>
        <v>0</v>
      </c>
      <c r="K31" s="9"/>
    </row>
    <row r="32" spans="2:11" ht="15" thickBot="1">
      <c r="B32" s="33"/>
      <c r="C32" s="34"/>
      <c r="D32" s="34"/>
      <c r="E32" s="35"/>
      <c r="F32" s="34"/>
      <c r="G32" s="34"/>
      <c r="H32" s="35"/>
      <c r="I32" s="36"/>
      <c r="J32" s="36"/>
      <c r="K32" s="37"/>
    </row>
    <row r="33" spans="5:5"/>
    <row r="34" spans="5:5"/>
    <row r="35" spans="5:5">
      <c r="E35" s="1"/>
    </row>
    <row r="36" spans="5:5">
      <c r="E36" s="1"/>
    </row>
    <row r="37" spans="5:5">
      <c r="E37" s="1"/>
    </row>
    <row r="38" spans="5:5">
      <c r="E38" s="1"/>
    </row>
    <row r="39" spans="5:5">
      <c r="E39" s="1"/>
    </row>
    <row r="40" spans="5:5">
      <c r="E40" s="1"/>
    </row>
    <row r="41" spans="5:5">
      <c r="E41" s="1"/>
    </row>
    <row r="42" spans="5:5">
      <c r="E42" s="1"/>
    </row>
    <row r="43" spans="5:5">
      <c r="E43" s="1"/>
    </row>
    <row r="44" spans="5:5">
      <c r="E44" s="1"/>
    </row>
    <row r="45" spans="5:5">
      <c r="E45" s="1"/>
    </row>
    <row r="46" spans="5:5">
      <c r="E46" s="1"/>
    </row>
    <row r="47" spans="5:5">
      <c r="E47" s="1"/>
    </row>
    <row r="48" spans="5:5">
      <c r="E48" s="1"/>
    </row>
    <row r="49" spans="5:5">
      <c r="E49" s="1"/>
    </row>
    <row r="50" spans="5:5">
      <c r="E50" s="1"/>
    </row>
    <row r="51" spans="5:5">
      <c r="E51" s="1"/>
    </row>
    <row r="52" spans="5:5">
      <c r="E52" s="1"/>
    </row>
    <row r="53" spans="5:5"/>
    <row r="54" spans="5:5"/>
    <row r="55" spans="5:5"/>
    <row r="56" spans="5:5"/>
    <row r="57" spans="5:5"/>
    <row r="58" spans="5:5"/>
    <row r="59" spans="5:5"/>
    <row r="60" spans="5:5"/>
    <row r="61" spans="5:5"/>
    <row r="62" spans="5:5"/>
    <row r="63" spans="5:5"/>
    <row r="64" spans="5:5"/>
    <row r="65"/>
    <row r="66"/>
    <row r="67"/>
    <row r="68"/>
    <row r="69"/>
  </sheetData>
  <protectedRanges>
    <protectedRange sqref="F14:F18 F22:F26" name="Range1"/>
  </protectedRanges>
  <mergeCells count="7">
    <mergeCell ref="D5:E5"/>
    <mergeCell ref="D6:E6"/>
    <mergeCell ref="D7:E7"/>
    <mergeCell ref="F31:G31"/>
    <mergeCell ref="C10:J10"/>
    <mergeCell ref="F19:G19"/>
    <mergeCell ref="F27:G27"/>
  </mergeCells>
  <pageMargins left="0.25" right="0.25" top="0.75" bottom="0.75" header="0.3" footer="0.3"/>
  <pageSetup paperSize="9" scale="61" orientation="landscape" r:id="rId1"/>
  <headerFooter>
    <oddHeader>&amp;C&amp;"Calibri"&amp;10&amp;KFF0000DCC Public&amp;1#</oddHeader>
    <oddFooter>&amp;C&amp;"Calibri"&amp;11&amp;K000000&amp;"Calibri"&amp;11&amp;K000000&amp;"Calibri"&amp;11&amp;K000000&amp;"Calibri"&amp;11&amp;"Calibri"&amp;11DCC Public_x000D_&amp;1#&amp;"Calibri"&amp;11&amp;KFF0000DCC Public</oddFooter>
  </headerFooter>
  <customProperties>
    <customPr name="FPMExcelClientCellBasedFunctionStatus"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4"/>
  <sheetViews>
    <sheetView showGridLines="0" topLeftCell="A3" zoomScale="80" zoomScaleNormal="80" zoomScalePageLayoutView="70" workbookViewId="0">
      <selection activeCell="F16" sqref="F16:G16"/>
    </sheetView>
  </sheetViews>
  <sheetFormatPr defaultColWidth="0" defaultRowHeight="0" customHeight="1" zeroHeight="1"/>
  <cols>
    <col min="1" max="2" width="2.5703125" style="1" customWidth="1"/>
    <col min="3" max="4" width="30.5703125" style="1" customWidth="1"/>
    <col min="5" max="5" width="30.5703125" style="2" customWidth="1"/>
    <col min="6" max="10" width="30.5703125" style="1" customWidth="1"/>
    <col min="11" max="12" width="2.5703125" style="1" customWidth="1"/>
    <col min="13" max="16384" width="9.140625" style="1" hidden="1"/>
  </cols>
  <sheetData>
    <row r="1" spans="2:11" ht="15" thickBot="1"/>
    <row r="2" spans="2:11" ht="14.25">
      <c r="B2" s="3"/>
      <c r="C2" s="4"/>
      <c r="D2" s="4"/>
      <c r="E2" s="5"/>
      <c r="F2" s="4"/>
      <c r="G2" s="4"/>
      <c r="H2" s="4"/>
      <c r="I2" s="4"/>
      <c r="J2" s="4"/>
      <c r="K2" s="6"/>
    </row>
    <row r="3" spans="2:11" ht="18">
      <c r="B3" s="7"/>
      <c r="C3" s="8" t="str">
        <f>'Fixed Charges'!C3</f>
        <v>Working Model for the Regulatory Year ending 31 March 2026</v>
      </c>
      <c r="K3" s="9"/>
    </row>
    <row r="4" spans="2:11" ht="14.25">
      <c r="B4" s="7"/>
      <c r="C4" s="1" t="s">
        <v>104</v>
      </c>
      <c r="K4" s="9"/>
    </row>
    <row r="5" spans="2:11" ht="14.25">
      <c r="B5" s="7"/>
      <c r="C5" s="10" t="s">
        <v>8</v>
      </c>
      <c r="D5" s="63">
        <f>'Fixed Charges'!D5:E5</f>
        <v>1</v>
      </c>
      <c r="E5" s="64"/>
      <c r="H5" s="11"/>
      <c r="I5" s="11"/>
      <c r="K5" s="9"/>
    </row>
    <row r="6" spans="2:11" ht="14.25">
      <c r="B6" s="7"/>
      <c r="C6" s="10" t="s">
        <v>9</v>
      </c>
      <c r="D6" s="56">
        <v>0</v>
      </c>
      <c r="E6" s="57"/>
      <c r="H6" s="12"/>
      <c r="I6" s="12"/>
      <c r="K6" s="9"/>
    </row>
    <row r="7" spans="2:11" ht="14.25">
      <c r="B7" s="7"/>
      <c r="C7" s="10" t="s">
        <v>1</v>
      </c>
      <c r="D7" s="56" t="s">
        <v>11</v>
      </c>
      <c r="E7" s="57"/>
      <c r="H7" s="12"/>
      <c r="I7" s="12"/>
      <c r="K7" s="9"/>
    </row>
    <row r="8" spans="2:11" ht="14.25">
      <c r="B8" s="7"/>
      <c r="K8" s="9"/>
    </row>
    <row r="9" spans="2:11" ht="14.25">
      <c r="B9" s="7"/>
      <c r="C9" s="13" t="s">
        <v>0</v>
      </c>
      <c r="K9" s="9"/>
    </row>
    <row r="10" spans="2:11" ht="120" customHeight="1">
      <c r="B10" s="7"/>
      <c r="C10" s="59" t="s">
        <v>115</v>
      </c>
      <c r="D10" s="60"/>
      <c r="E10" s="60"/>
      <c r="F10" s="60"/>
      <c r="G10" s="60"/>
      <c r="H10" s="60"/>
      <c r="I10" s="60"/>
      <c r="J10" s="61"/>
      <c r="K10" s="9"/>
    </row>
    <row r="11" spans="2:11" ht="14.25">
      <c r="B11" s="7"/>
      <c r="K11" s="9"/>
    </row>
    <row r="12" spans="2:11" ht="14.25">
      <c r="B12" s="7"/>
      <c r="C12" s="14" t="s">
        <v>96</v>
      </c>
      <c r="K12" s="9"/>
    </row>
    <row r="13" spans="2:11" ht="60.2" customHeight="1">
      <c r="B13" s="7"/>
      <c r="C13" s="15" t="s">
        <v>75</v>
      </c>
      <c r="D13" s="15" t="s">
        <v>2</v>
      </c>
      <c r="E13" s="15" t="s">
        <v>18</v>
      </c>
      <c r="F13" s="15" t="s">
        <v>92</v>
      </c>
      <c r="G13" s="15" t="s">
        <v>91</v>
      </c>
      <c r="H13" s="15" t="s">
        <v>90</v>
      </c>
      <c r="I13" s="15" t="s">
        <v>74</v>
      </c>
      <c r="J13" s="15" t="s">
        <v>89</v>
      </c>
      <c r="K13" s="9"/>
    </row>
    <row r="14" spans="2:11" ht="14.25">
      <c r="B14" s="7"/>
      <c r="C14" s="16" t="s">
        <v>3</v>
      </c>
      <c r="D14" s="17" t="s">
        <v>12</v>
      </c>
      <c r="E14" s="18" t="s">
        <v>19</v>
      </c>
      <c r="F14" s="19"/>
      <c r="G14" s="20">
        <v>3.1E-2</v>
      </c>
      <c r="H14" s="21">
        <f>G14*F14</f>
        <v>0</v>
      </c>
      <c r="I14" s="21">
        <f>H14*0.2</f>
        <v>0</v>
      </c>
      <c r="J14" s="21">
        <f>H14+I14</f>
        <v>0</v>
      </c>
      <c r="K14" s="9"/>
    </row>
    <row r="15" spans="2:11" ht="14.25">
      <c r="B15" s="7"/>
      <c r="C15" s="16" t="s">
        <v>5</v>
      </c>
      <c r="D15" s="17" t="s">
        <v>14</v>
      </c>
      <c r="E15" s="18" t="s">
        <v>19</v>
      </c>
      <c r="F15" s="19"/>
      <c r="G15" s="20">
        <v>3.1E-2</v>
      </c>
      <c r="H15" s="21">
        <f>G15*F15</f>
        <v>0</v>
      </c>
      <c r="I15" s="21">
        <f>H15*0.2</f>
        <v>0</v>
      </c>
      <c r="J15" s="21">
        <f>H15+I15</f>
        <v>0</v>
      </c>
      <c r="K15" s="9"/>
    </row>
    <row r="16" spans="2:11" ht="14.25">
      <c r="B16" s="7"/>
      <c r="C16" s="2"/>
      <c r="D16" s="2"/>
      <c r="F16" s="62" t="s">
        <v>95</v>
      </c>
      <c r="G16" s="62"/>
      <c r="H16" s="22">
        <f>SUM(H14:H15)</f>
        <v>0</v>
      </c>
      <c r="I16" s="22">
        <f>SUM(I14:I15)</f>
        <v>0</v>
      </c>
      <c r="J16" s="22">
        <f>SUM(J14:J15)</f>
        <v>0</v>
      </c>
      <c r="K16" s="9"/>
    </row>
    <row r="17" spans="2:11" ht="14.25">
      <c r="B17" s="7"/>
      <c r="C17" s="2"/>
      <c r="D17" s="2"/>
      <c r="F17" s="2"/>
      <c r="G17" s="2"/>
      <c r="H17" s="2"/>
      <c r="I17" s="2"/>
      <c r="J17" s="2"/>
      <c r="K17" s="9"/>
    </row>
    <row r="18" spans="2:11" ht="42.75">
      <c r="B18" s="7"/>
      <c r="C18" s="15" t="s">
        <v>75</v>
      </c>
      <c r="D18" s="15" t="s">
        <v>2</v>
      </c>
      <c r="E18" s="15" t="s">
        <v>18</v>
      </c>
      <c r="F18" s="15" t="s">
        <v>92</v>
      </c>
      <c r="G18" s="15" t="s">
        <v>91</v>
      </c>
      <c r="H18" s="15" t="s">
        <v>90</v>
      </c>
      <c r="I18" s="15" t="s">
        <v>74</v>
      </c>
      <c r="J18" s="15" t="s">
        <v>89</v>
      </c>
      <c r="K18" s="9"/>
    </row>
    <row r="19" spans="2:11" ht="14.25">
      <c r="B19" s="7"/>
      <c r="C19" s="16" t="s">
        <v>3</v>
      </c>
      <c r="D19" s="17" t="s">
        <v>12</v>
      </c>
      <c r="E19" s="18" t="s">
        <v>20</v>
      </c>
      <c r="F19" s="19"/>
      <c r="G19" s="20">
        <f>G14</f>
        <v>3.1E-2</v>
      </c>
      <c r="H19" s="21">
        <f>G19*F19</f>
        <v>0</v>
      </c>
      <c r="I19" s="21">
        <f>H19*0.2</f>
        <v>0</v>
      </c>
      <c r="J19" s="21">
        <f>H19+I19</f>
        <v>0</v>
      </c>
      <c r="K19" s="9"/>
    </row>
    <row r="20" spans="2:11" ht="14.25">
      <c r="B20" s="7"/>
      <c r="C20" s="23" t="s">
        <v>5</v>
      </c>
      <c r="D20" s="24" t="s">
        <v>14</v>
      </c>
      <c r="E20" s="25" t="s">
        <v>20</v>
      </c>
      <c r="F20" s="26"/>
      <c r="G20" s="20">
        <f>G15</f>
        <v>3.1E-2</v>
      </c>
      <c r="H20" s="27">
        <f>G20*F20</f>
        <v>0</v>
      </c>
      <c r="I20" s="27">
        <f>H20*0.2</f>
        <v>0</v>
      </c>
      <c r="J20" s="27">
        <f>H20+I20</f>
        <v>0</v>
      </c>
      <c r="K20" s="9"/>
    </row>
    <row r="21" spans="2:11" ht="14.25">
      <c r="B21" s="7"/>
      <c r="C21" s="28"/>
      <c r="D21" s="29"/>
      <c r="E21" s="30"/>
      <c r="F21" s="62" t="s">
        <v>94</v>
      </c>
      <c r="G21" s="62"/>
      <c r="H21" s="31">
        <f>SUM(H19:H20)</f>
        <v>0</v>
      </c>
      <c r="I21" s="31">
        <f>SUM(I19:I20)</f>
        <v>0</v>
      </c>
      <c r="J21" s="31">
        <f>SUM(J19:J20)</f>
        <v>0</v>
      </c>
      <c r="K21" s="9"/>
    </row>
    <row r="22" spans="2:11" ht="14.25">
      <c r="B22" s="7"/>
      <c r="C22" s="2"/>
      <c r="E22" s="32"/>
      <c r="F22" s="32"/>
      <c r="G22" s="32"/>
      <c r="H22" s="32"/>
      <c r="I22" s="32"/>
      <c r="J22" s="32"/>
      <c r="K22" s="9"/>
    </row>
    <row r="23" spans="2:11" ht="14.25">
      <c r="B23" s="7"/>
      <c r="C23" s="2"/>
      <c r="E23" s="32"/>
      <c r="F23" s="32"/>
      <c r="G23" s="32"/>
      <c r="H23" s="32"/>
      <c r="I23" s="32"/>
      <c r="J23" s="32"/>
      <c r="K23" s="9"/>
    </row>
    <row r="24" spans="2:11" ht="14.25">
      <c r="B24" s="7"/>
      <c r="C24" s="2"/>
      <c r="E24" s="32"/>
      <c r="F24" s="62" t="s">
        <v>88</v>
      </c>
      <c r="G24" s="62"/>
      <c r="H24" s="31">
        <f>H16+H21</f>
        <v>0</v>
      </c>
      <c r="I24" s="31">
        <f>I16+I21</f>
        <v>0</v>
      </c>
      <c r="J24" s="31">
        <f>J16+J21</f>
        <v>0</v>
      </c>
      <c r="K24" s="9"/>
    </row>
    <row r="25" spans="2:11" ht="15" thickBot="1">
      <c r="B25" s="33"/>
      <c r="C25" s="34"/>
      <c r="D25" s="34"/>
      <c r="E25" s="35"/>
      <c r="F25" s="34"/>
      <c r="G25" s="34"/>
      <c r="H25" s="35"/>
      <c r="I25" s="36"/>
      <c r="J25" s="36"/>
      <c r="K25" s="37"/>
    </row>
    <row r="26" spans="2:11" ht="14.25"/>
    <row r="27" spans="2:11" ht="14.25"/>
    <row r="28" spans="2:11" ht="14.25">
      <c r="E28" s="1"/>
    </row>
    <row r="29" spans="2:11" ht="14.25">
      <c r="E29" s="1"/>
    </row>
    <row r="30" spans="2:11" ht="14.25">
      <c r="E30" s="1"/>
    </row>
    <row r="31" spans="2:11" ht="14.25">
      <c r="E31" s="1"/>
    </row>
    <row r="32" spans="2:11" ht="14.25">
      <c r="E32" s="1"/>
    </row>
    <row r="33" spans="5:5" ht="14.25">
      <c r="E33" s="1"/>
    </row>
    <row r="34" spans="5:5" ht="14.25">
      <c r="E34" s="1"/>
    </row>
    <row r="35" spans="5:5" ht="14.25">
      <c r="E35" s="1"/>
    </row>
    <row r="36" spans="5:5" ht="14.25">
      <c r="E36" s="1"/>
    </row>
    <row r="37" spans="5:5" ht="14.25">
      <c r="E37" s="1"/>
    </row>
    <row r="38" spans="5:5" ht="14.25">
      <c r="E38" s="1"/>
    </row>
    <row r="39" spans="5:5" ht="14.25">
      <c r="E39" s="1"/>
    </row>
    <row r="40" spans="5:5" ht="14.25">
      <c r="E40" s="1"/>
    </row>
    <row r="41" spans="5:5" ht="14.25">
      <c r="E41" s="1"/>
    </row>
    <row r="42" spans="5:5" ht="14.25">
      <c r="E42" s="1"/>
    </row>
    <row r="43" spans="5:5" ht="14.25">
      <c r="E43" s="1"/>
    </row>
    <row r="44" spans="5:5" ht="14.25">
      <c r="E44" s="1"/>
    </row>
    <row r="45" spans="5:5" ht="14.25">
      <c r="E45" s="1"/>
    </row>
    <row r="46" spans="5:5" ht="14.25" customHeight="1"/>
    <row r="47" spans="5:5" ht="14.25" customHeight="1"/>
    <row r="48" spans="5: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sheetData>
  <protectedRanges>
    <protectedRange sqref="F14:F15 F19:F20" name="Range1"/>
  </protectedRanges>
  <mergeCells count="7">
    <mergeCell ref="F21:G21"/>
    <mergeCell ref="F24:G24"/>
    <mergeCell ref="D5:E5"/>
    <mergeCell ref="D6:E6"/>
    <mergeCell ref="D7:E7"/>
    <mergeCell ref="C10:J10"/>
    <mergeCell ref="F16:G16"/>
  </mergeCells>
  <pageMargins left="0.25" right="0.25" top="0.75" bottom="0.75" header="0.3" footer="0.3"/>
  <pageSetup paperSize="9" scale="57" orientation="landscape" r:id="rId1"/>
  <headerFooter>
    <oddHeader>&amp;C&amp;"Calibri"&amp;10&amp;KFF0000DCC Public&amp;1#</oddHeader>
    <oddFooter>&amp;C&amp;"Calibri"&amp;11&amp;K000000&amp;"Calibri"&amp;11&amp;K000000&amp;"Calibri"&amp;11&amp;K000000DCC Public_x000D_&amp;1#&amp;"Calibri"&amp;11&amp;KFF0000DCC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8"/>
  <sheetViews>
    <sheetView showGridLines="0" topLeftCell="C1" zoomScale="80" zoomScaleNormal="80" workbookViewId="0">
      <selection activeCell="C11" sqref="C11"/>
    </sheetView>
  </sheetViews>
  <sheetFormatPr defaultColWidth="0" defaultRowHeight="14.25" customHeight="1" zeroHeight="1"/>
  <cols>
    <col min="1" max="2" width="2.5703125" style="1" customWidth="1"/>
    <col min="3" max="4" width="29.42578125" style="1" customWidth="1"/>
    <col min="5" max="5" width="29.42578125" style="2" customWidth="1"/>
    <col min="6" max="10" width="29.42578125" style="1" customWidth="1"/>
    <col min="11" max="12" width="2.5703125" style="1" customWidth="1"/>
    <col min="13" max="16384" width="9.140625" style="1" hidden="1"/>
  </cols>
  <sheetData>
    <row r="1" spans="2:11" ht="15" thickBot="1"/>
    <row r="2" spans="2:11">
      <c r="B2" s="3"/>
      <c r="C2" s="4"/>
      <c r="D2" s="4"/>
      <c r="E2" s="5"/>
      <c r="F2" s="4"/>
      <c r="G2" s="4"/>
      <c r="H2" s="4"/>
      <c r="I2" s="4"/>
      <c r="J2" s="4"/>
      <c r="K2" s="6"/>
    </row>
    <row r="3" spans="2:11" ht="18">
      <c r="B3" s="7"/>
      <c r="C3" s="8" t="str">
        <f>'Fixed Charges'!C3</f>
        <v>Working Model for the Regulatory Year ending 31 March 2026</v>
      </c>
      <c r="K3" s="9"/>
    </row>
    <row r="4" spans="2:11">
      <c r="B4" s="7"/>
      <c r="C4" s="1" t="s">
        <v>104</v>
      </c>
      <c r="K4" s="9"/>
    </row>
    <row r="5" spans="2:11">
      <c r="B5" s="7"/>
      <c r="C5" s="10" t="s">
        <v>8</v>
      </c>
      <c r="D5" s="55">
        <f>'Fixed Charges'!D5:E5</f>
        <v>1</v>
      </c>
      <c r="E5" s="55"/>
      <c r="H5" s="11"/>
      <c r="I5" s="11"/>
      <c r="K5" s="9"/>
    </row>
    <row r="6" spans="2:11">
      <c r="B6" s="7"/>
      <c r="C6" s="10" t="s">
        <v>9</v>
      </c>
      <c r="D6" s="56">
        <v>0</v>
      </c>
      <c r="E6" s="57"/>
      <c r="H6" s="12"/>
      <c r="I6" s="12"/>
      <c r="K6" s="9"/>
    </row>
    <row r="7" spans="2:11">
      <c r="B7" s="7"/>
      <c r="C7" s="10" t="s">
        <v>1</v>
      </c>
      <c r="D7" s="56" t="s">
        <v>11</v>
      </c>
      <c r="E7" s="57"/>
      <c r="H7" s="12"/>
      <c r="I7" s="12"/>
      <c r="K7" s="9"/>
    </row>
    <row r="8" spans="2:11">
      <c r="B8" s="7"/>
      <c r="K8" s="9"/>
    </row>
    <row r="9" spans="2:11">
      <c r="B9" s="7"/>
      <c r="C9" s="13" t="s">
        <v>0</v>
      </c>
      <c r="K9" s="9"/>
    </row>
    <row r="10" spans="2:11" ht="120" customHeight="1">
      <c r="B10" s="7"/>
      <c r="C10" s="59" t="s">
        <v>117</v>
      </c>
      <c r="D10" s="60"/>
      <c r="E10" s="60"/>
      <c r="F10" s="60"/>
      <c r="G10" s="60"/>
      <c r="H10" s="60"/>
      <c r="I10" s="60"/>
      <c r="J10" s="61"/>
      <c r="K10" s="9"/>
    </row>
    <row r="11" spans="2:11">
      <c r="B11" s="7"/>
      <c r="K11" s="9"/>
    </row>
    <row r="12" spans="2:11">
      <c r="B12" s="7"/>
      <c r="K12" s="9"/>
    </row>
    <row r="13" spans="2:11">
      <c r="B13" s="7"/>
      <c r="C13" s="14" t="s">
        <v>111</v>
      </c>
      <c r="K13" s="9"/>
    </row>
    <row r="14" spans="2:11" ht="60.2" customHeight="1">
      <c r="B14" s="7"/>
      <c r="C14" s="15" t="s">
        <v>75</v>
      </c>
      <c r="D14" s="15" t="s">
        <v>2</v>
      </c>
      <c r="E14" s="15" t="s">
        <v>18</v>
      </c>
      <c r="F14" s="15" t="s">
        <v>93</v>
      </c>
      <c r="G14" s="15" t="s">
        <v>76</v>
      </c>
      <c r="H14" s="15" t="s">
        <v>77</v>
      </c>
      <c r="I14" s="15" t="s">
        <v>74</v>
      </c>
      <c r="J14" s="15" t="s">
        <v>78</v>
      </c>
      <c r="K14" s="9"/>
    </row>
    <row r="15" spans="2:11">
      <c r="B15" s="7"/>
      <c r="C15" s="16" t="s">
        <v>3</v>
      </c>
      <c r="D15" s="17" t="s">
        <v>12</v>
      </c>
      <c r="E15" s="18" t="s">
        <v>69</v>
      </c>
      <c r="F15" s="19"/>
      <c r="G15" s="20">
        <v>0.80600000000000005</v>
      </c>
      <c r="H15" s="21">
        <f>G15*F15</f>
        <v>0</v>
      </c>
      <c r="I15" s="21">
        <f>H15*0.2</f>
        <v>0</v>
      </c>
      <c r="J15" s="21">
        <f>H15+I15</f>
        <v>0</v>
      </c>
      <c r="K15" s="9"/>
    </row>
    <row r="16" spans="2:11">
      <c r="B16" s="7"/>
      <c r="C16" s="16" t="s">
        <v>4</v>
      </c>
      <c r="D16" s="17" t="s">
        <v>13</v>
      </c>
      <c r="E16" s="18" t="s">
        <v>69</v>
      </c>
      <c r="F16" s="19"/>
      <c r="G16" s="20">
        <v>0.14000000000000001</v>
      </c>
      <c r="H16" s="21">
        <f>G16*F16</f>
        <v>0</v>
      </c>
      <c r="I16" s="21">
        <f>H16*0.2</f>
        <v>0</v>
      </c>
      <c r="J16" s="21">
        <f>H16+I16</f>
        <v>0</v>
      </c>
      <c r="K16" s="9"/>
    </row>
    <row r="17" spans="2:11">
      <c r="B17" s="7"/>
      <c r="C17" s="16" t="s">
        <v>5</v>
      </c>
      <c r="D17" s="17" t="s">
        <v>14</v>
      </c>
      <c r="E17" s="18" t="s">
        <v>69</v>
      </c>
      <c r="F17" s="19"/>
      <c r="G17" s="20">
        <v>0.60499999999999998</v>
      </c>
      <c r="H17" s="21">
        <f>G17*F17</f>
        <v>0</v>
      </c>
      <c r="I17" s="21">
        <f>H17*0.2</f>
        <v>0</v>
      </c>
      <c r="J17" s="21">
        <f>H17+I17</f>
        <v>0</v>
      </c>
      <c r="K17" s="9"/>
    </row>
    <row r="18" spans="2:11">
      <c r="B18" s="7"/>
      <c r="F18" s="65" t="s">
        <v>112</v>
      </c>
      <c r="G18" s="65"/>
      <c r="H18" s="22">
        <f>SUM(H15:H17)</f>
        <v>0</v>
      </c>
      <c r="I18" s="22">
        <f>SUM(I15:I17)</f>
        <v>0</v>
      </c>
      <c r="J18" s="22">
        <f>SUM(J15:J17)</f>
        <v>0</v>
      </c>
      <c r="K18" s="9"/>
    </row>
    <row r="19" spans="2:11">
      <c r="B19" s="7"/>
      <c r="K19" s="9"/>
    </row>
    <row r="20" spans="2:11">
      <c r="B20" s="7"/>
      <c r="F20" s="2"/>
      <c r="G20" s="2"/>
      <c r="H20" s="2"/>
      <c r="I20" s="2"/>
      <c r="J20" s="2"/>
      <c r="K20" s="9"/>
    </row>
    <row r="21" spans="2:11">
      <c r="B21" s="7"/>
      <c r="F21" s="2"/>
      <c r="G21" s="2"/>
      <c r="H21" s="2"/>
      <c r="I21" s="2"/>
      <c r="J21" s="2"/>
      <c r="K21" s="9"/>
    </row>
    <row r="22" spans="2:11">
      <c r="B22" s="7"/>
      <c r="F22" s="62" t="s">
        <v>73</v>
      </c>
      <c r="G22" s="62"/>
      <c r="H22" s="31">
        <f>H18</f>
        <v>0</v>
      </c>
      <c r="I22" s="31">
        <f t="shared" ref="I22:J22" si="0">I18</f>
        <v>0</v>
      </c>
      <c r="J22" s="31">
        <f t="shared" si="0"/>
        <v>0</v>
      </c>
      <c r="K22" s="9"/>
    </row>
    <row r="23" spans="2:11" ht="15" thickBot="1">
      <c r="B23" s="33"/>
      <c r="C23" s="34"/>
      <c r="D23" s="34"/>
      <c r="E23" s="35"/>
      <c r="F23" s="34"/>
      <c r="G23" s="34"/>
      <c r="H23" s="35"/>
      <c r="I23" s="36"/>
      <c r="J23" s="36"/>
      <c r="K23" s="37"/>
    </row>
    <row r="24" spans="2:11"/>
    <row r="25" spans="2:11"/>
    <row r="26" spans="2:11">
      <c r="E26" s="1"/>
    </row>
    <row r="27" spans="2:11">
      <c r="E27" s="1"/>
    </row>
    <row r="28" spans="2:11">
      <c r="E28" s="1"/>
    </row>
    <row r="29" spans="2:11">
      <c r="E29" s="1"/>
    </row>
    <row r="30" spans="2:11">
      <c r="E30" s="1"/>
    </row>
    <row r="31" spans="2:11">
      <c r="E31" s="1"/>
    </row>
    <row r="32" spans="2:11">
      <c r="E32" s="1"/>
    </row>
    <row r="33" spans="5:5">
      <c r="E33" s="1"/>
    </row>
    <row r="34" spans="5:5">
      <c r="E34" s="1"/>
    </row>
    <row r="35" spans="5:5">
      <c r="E35" s="1"/>
    </row>
    <row r="36" spans="5:5">
      <c r="E36" s="1"/>
    </row>
    <row r="37" spans="5:5">
      <c r="E37" s="1"/>
    </row>
    <row r="38" spans="5:5">
      <c r="E38" s="1"/>
    </row>
    <row r="39" spans="5:5">
      <c r="E39" s="1"/>
    </row>
    <row r="40" spans="5:5">
      <c r="E40" s="1"/>
    </row>
    <row r="41" spans="5:5">
      <c r="E41" s="1"/>
    </row>
    <row r="42" spans="5:5">
      <c r="E42" s="1"/>
    </row>
    <row r="43" spans="5:5">
      <c r="E43" s="1"/>
    </row>
    <row r="44" spans="5:5" ht="14.25" customHeight="1"/>
    <row r="45" spans="5:5" ht="14.25" customHeight="1"/>
    <row r="46" spans="5:5" ht="14.25" customHeight="1"/>
    <row r="47" spans="5:5" ht="14.25" customHeight="1"/>
    <row r="48" spans="5: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sheetData>
  <protectedRanges>
    <protectedRange sqref="F15:F17" name="Range1"/>
  </protectedRanges>
  <mergeCells count="6">
    <mergeCell ref="F22:G22"/>
    <mergeCell ref="F18:G18"/>
    <mergeCell ref="D5:E5"/>
    <mergeCell ref="D6:E6"/>
    <mergeCell ref="D7:E7"/>
    <mergeCell ref="C10:J10"/>
  </mergeCells>
  <pageMargins left="0.25" right="0.25" top="0.75" bottom="0.75" header="0.3" footer="0.3"/>
  <pageSetup paperSize="9" scale="59" orientation="landscape" r:id="rId1"/>
  <headerFooter>
    <oddHeader>&amp;C&amp;"Calibri"&amp;10&amp;KFF0000DCC Public&amp;1#</oddHeader>
    <oddFooter>&amp;C&amp;"Calibri"&amp;11&amp;K000000&amp;"Calibri"&amp;11&amp;K000000&amp;"Calibri"&amp;11&amp;K000000DCC Public_x000D_&amp;1#&amp;"Calibri"&amp;11&amp;KFF0000DCC 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91"/>
  <sheetViews>
    <sheetView showGridLines="0" tabSelected="1" zoomScaleNormal="100" workbookViewId="0">
      <selection activeCell="C10" sqref="C10:J10"/>
    </sheetView>
  </sheetViews>
  <sheetFormatPr defaultColWidth="0" defaultRowHeight="14.25"/>
  <cols>
    <col min="1" max="2" width="2.5703125" style="1" customWidth="1"/>
    <col min="3" max="3" width="20.5703125" style="1" customWidth="1"/>
    <col min="4" max="4" width="21.85546875" style="1" customWidth="1"/>
    <col min="5" max="5" width="21.85546875" style="2" customWidth="1"/>
    <col min="6" max="10" width="20.5703125" style="1" customWidth="1"/>
    <col min="11" max="12" width="2.5703125" style="1" customWidth="1"/>
    <col min="13" max="16384" width="9.140625" style="1" hidden="1"/>
  </cols>
  <sheetData>
    <row r="1" spans="2:11" ht="15" thickBot="1"/>
    <row r="2" spans="2:11">
      <c r="B2" s="3"/>
      <c r="C2" s="4"/>
      <c r="D2" s="4"/>
      <c r="E2" s="5"/>
      <c r="F2" s="4"/>
      <c r="G2" s="4"/>
      <c r="H2" s="4"/>
      <c r="I2" s="4"/>
      <c r="J2" s="4"/>
      <c r="K2" s="6"/>
    </row>
    <row r="3" spans="2:11" ht="18">
      <c r="B3" s="7"/>
      <c r="C3" s="8" t="str">
        <f>'Fixed Charges'!C3</f>
        <v>Working Model for the Regulatory Year ending 31 March 2026</v>
      </c>
      <c r="K3" s="9"/>
    </row>
    <row r="4" spans="2:11">
      <c r="B4" s="7"/>
      <c r="C4" s="1" t="s">
        <v>104</v>
      </c>
      <c r="K4" s="9"/>
    </row>
    <row r="5" spans="2:11">
      <c r="B5" s="7"/>
      <c r="C5" s="10" t="s">
        <v>8</v>
      </c>
      <c r="D5" s="55">
        <f>'Fixed Charges'!D5:E5</f>
        <v>1</v>
      </c>
      <c r="E5" s="55"/>
      <c r="H5" s="11"/>
      <c r="I5" s="11"/>
      <c r="K5" s="9"/>
    </row>
    <row r="6" spans="2:11">
      <c r="B6" s="7"/>
      <c r="C6" s="10" t="s">
        <v>9</v>
      </c>
      <c r="D6" s="56">
        <v>0</v>
      </c>
      <c r="E6" s="57"/>
      <c r="H6" s="12"/>
      <c r="I6" s="12"/>
      <c r="K6" s="9"/>
    </row>
    <row r="7" spans="2:11">
      <c r="B7" s="7"/>
      <c r="C7" s="10" t="s">
        <v>1</v>
      </c>
      <c r="D7" s="56" t="s">
        <v>11</v>
      </c>
      <c r="E7" s="57"/>
      <c r="H7" s="12"/>
      <c r="I7" s="12"/>
      <c r="K7" s="9"/>
    </row>
    <row r="8" spans="2:11">
      <c r="B8" s="7"/>
      <c r="K8" s="9"/>
    </row>
    <row r="9" spans="2:11">
      <c r="B9" s="7"/>
      <c r="C9" s="13" t="s">
        <v>0</v>
      </c>
      <c r="K9" s="9"/>
    </row>
    <row r="10" spans="2:11" ht="97.15" customHeight="1">
      <c r="B10" s="7"/>
      <c r="C10" s="59" t="s">
        <v>116</v>
      </c>
      <c r="D10" s="60"/>
      <c r="E10" s="60"/>
      <c r="F10" s="60"/>
      <c r="G10" s="60"/>
      <c r="H10" s="60"/>
      <c r="I10" s="60"/>
      <c r="J10" s="61"/>
      <c r="K10" s="9"/>
    </row>
    <row r="11" spans="2:11" ht="22.5" customHeight="1">
      <c r="B11" s="7"/>
      <c r="K11" s="9"/>
    </row>
    <row r="12" spans="2:11">
      <c r="B12" s="7"/>
      <c r="C12" s="14" t="s">
        <v>29</v>
      </c>
      <c r="K12" s="9"/>
    </row>
    <row r="13" spans="2:11" ht="30.95" customHeight="1">
      <c r="B13" s="7"/>
      <c r="C13" s="80" t="s">
        <v>61</v>
      </c>
      <c r="D13" s="81"/>
      <c r="E13" s="81"/>
      <c r="F13" s="81"/>
      <c r="G13" s="81"/>
      <c r="H13" s="81"/>
      <c r="I13" s="81"/>
      <c r="J13" s="81"/>
      <c r="K13" s="9"/>
    </row>
    <row r="14" spans="2:11" ht="11.25" customHeight="1">
      <c r="B14" s="7"/>
      <c r="K14" s="9"/>
    </row>
    <row r="15" spans="2:11" ht="60.2" customHeight="1">
      <c r="B15" s="7"/>
      <c r="C15" s="74" t="s">
        <v>30</v>
      </c>
      <c r="D15" s="75"/>
      <c r="E15" s="76"/>
      <c r="F15" s="15" t="s">
        <v>23</v>
      </c>
      <c r="G15" s="15" t="s">
        <v>57</v>
      </c>
      <c r="H15" s="15" t="s">
        <v>58</v>
      </c>
      <c r="I15" s="15" t="s">
        <v>21</v>
      </c>
      <c r="J15" s="15" t="s">
        <v>59</v>
      </c>
      <c r="K15" s="9"/>
    </row>
    <row r="16" spans="2:11" ht="30" customHeight="1">
      <c r="B16" s="7"/>
      <c r="C16" s="82" t="s">
        <v>31</v>
      </c>
      <c r="D16" s="83"/>
      <c r="E16" s="84"/>
      <c r="F16" s="38"/>
      <c r="G16" s="39">
        <v>0</v>
      </c>
      <c r="H16" s="40">
        <f t="shared" ref="H16:H23" si="0">G16*F16</f>
        <v>0</v>
      </c>
      <c r="I16" s="40">
        <f t="shared" ref="I16:I23" si="1">H16*0.2</f>
        <v>0</v>
      </c>
      <c r="J16" s="40">
        <f t="shared" ref="J16:J23" si="2">H16+I16</f>
        <v>0</v>
      </c>
      <c r="K16" s="9"/>
    </row>
    <row r="17" spans="2:11">
      <c r="B17" s="7"/>
      <c r="C17" s="66" t="s">
        <v>79</v>
      </c>
      <c r="D17" s="67"/>
      <c r="E17" s="67"/>
      <c r="F17" s="19"/>
      <c r="G17" s="39">
        <v>1.94</v>
      </c>
      <c r="H17" s="40">
        <f t="shared" si="0"/>
        <v>0</v>
      </c>
      <c r="I17" s="40">
        <f t="shared" si="1"/>
        <v>0</v>
      </c>
      <c r="J17" s="40">
        <f t="shared" si="2"/>
        <v>0</v>
      </c>
      <c r="K17" s="9"/>
    </row>
    <row r="18" spans="2:11" ht="15" customHeight="1">
      <c r="B18" s="7"/>
      <c r="C18" s="66" t="s">
        <v>102</v>
      </c>
      <c r="D18" s="67"/>
      <c r="E18" s="68"/>
      <c r="F18" s="19"/>
      <c r="G18" s="21">
        <v>5.9</v>
      </c>
      <c r="H18" s="40">
        <f t="shared" si="0"/>
        <v>0</v>
      </c>
      <c r="I18" s="40">
        <f t="shared" si="1"/>
        <v>0</v>
      </c>
      <c r="J18" s="40">
        <f t="shared" si="2"/>
        <v>0</v>
      </c>
      <c r="K18" s="9"/>
    </row>
    <row r="19" spans="2:11" ht="15" customHeight="1">
      <c r="B19" s="7"/>
      <c r="C19" s="66" t="s">
        <v>103</v>
      </c>
      <c r="D19" s="67"/>
      <c r="E19" s="68"/>
      <c r="F19" s="19"/>
      <c r="G19" s="21">
        <v>8.84</v>
      </c>
      <c r="H19" s="40">
        <f t="shared" si="0"/>
        <v>0</v>
      </c>
      <c r="I19" s="40">
        <f t="shared" si="1"/>
        <v>0</v>
      </c>
      <c r="J19" s="40">
        <f t="shared" si="2"/>
        <v>0</v>
      </c>
      <c r="K19" s="9"/>
    </row>
    <row r="20" spans="2:11" ht="15" customHeight="1">
      <c r="B20" s="7"/>
      <c r="C20" s="66" t="s">
        <v>80</v>
      </c>
      <c r="D20" s="67"/>
      <c r="E20" s="68"/>
      <c r="F20" s="19"/>
      <c r="G20" s="21">
        <v>10.72</v>
      </c>
      <c r="H20" s="40">
        <f t="shared" si="0"/>
        <v>0</v>
      </c>
      <c r="I20" s="40">
        <f t="shared" si="1"/>
        <v>0</v>
      </c>
      <c r="J20" s="40">
        <f>H20+I20</f>
        <v>0</v>
      </c>
      <c r="K20" s="9"/>
    </row>
    <row r="21" spans="2:11" ht="15" customHeight="1">
      <c r="B21" s="7"/>
      <c r="C21" s="66" t="s">
        <v>81</v>
      </c>
      <c r="D21" s="67"/>
      <c r="E21" s="68"/>
      <c r="F21" s="19"/>
      <c r="G21" s="21">
        <v>11.64</v>
      </c>
      <c r="H21" s="40">
        <f t="shared" si="0"/>
        <v>0</v>
      </c>
      <c r="I21" s="40">
        <f t="shared" si="1"/>
        <v>0</v>
      </c>
      <c r="J21" s="40">
        <f>H21+I21</f>
        <v>0</v>
      </c>
      <c r="K21" s="9"/>
    </row>
    <row r="22" spans="2:11" ht="15" customHeight="1">
      <c r="B22" s="7"/>
      <c r="C22" s="66" t="s">
        <v>82</v>
      </c>
      <c r="D22" s="67"/>
      <c r="E22" s="68"/>
      <c r="F22" s="19"/>
      <c r="G22" s="21">
        <v>19.149999999999999</v>
      </c>
      <c r="H22" s="40">
        <f t="shared" si="0"/>
        <v>0</v>
      </c>
      <c r="I22" s="40">
        <f t="shared" si="1"/>
        <v>0</v>
      </c>
      <c r="J22" s="40">
        <f>H22+I22</f>
        <v>0</v>
      </c>
      <c r="K22" s="9"/>
    </row>
    <row r="23" spans="2:11" ht="15" customHeight="1">
      <c r="B23" s="7"/>
      <c r="C23" s="66" t="s">
        <v>83</v>
      </c>
      <c r="D23" s="67"/>
      <c r="E23" s="68"/>
      <c r="F23" s="19"/>
      <c r="G23" s="21">
        <v>27.04</v>
      </c>
      <c r="H23" s="40">
        <f t="shared" si="0"/>
        <v>0</v>
      </c>
      <c r="I23" s="40">
        <f t="shared" si="1"/>
        <v>0</v>
      </c>
      <c r="J23" s="40">
        <f t="shared" si="2"/>
        <v>0</v>
      </c>
      <c r="K23" s="9"/>
    </row>
    <row r="24" spans="2:11" ht="15" customHeight="1">
      <c r="B24" s="7"/>
      <c r="C24" s="66" t="s">
        <v>84</v>
      </c>
      <c r="D24" s="67"/>
      <c r="E24" s="68"/>
      <c r="F24" s="19"/>
      <c r="G24" s="21">
        <v>170.77</v>
      </c>
      <c r="H24" s="40">
        <f t="shared" ref="H24:H32" si="3">G24*F24</f>
        <v>0</v>
      </c>
      <c r="I24" s="40">
        <f t="shared" ref="I24:I32" si="4">H24*0.2</f>
        <v>0</v>
      </c>
      <c r="J24" s="40">
        <f t="shared" ref="J24:J32" si="5">H24+I24</f>
        <v>0</v>
      </c>
      <c r="K24" s="9"/>
    </row>
    <row r="25" spans="2:11" ht="15" customHeight="1">
      <c r="B25" s="7"/>
      <c r="C25" s="66" t="s">
        <v>85</v>
      </c>
      <c r="D25" s="67"/>
      <c r="E25" s="68"/>
      <c r="F25" s="19"/>
      <c r="G25" s="21">
        <v>251.62</v>
      </c>
      <c r="H25" s="40">
        <f t="shared" si="3"/>
        <v>0</v>
      </c>
      <c r="I25" s="40">
        <f t="shared" si="4"/>
        <v>0</v>
      </c>
      <c r="J25" s="40">
        <f t="shared" si="5"/>
        <v>0</v>
      </c>
      <c r="K25" s="9"/>
    </row>
    <row r="26" spans="2:11" ht="15" customHeight="1">
      <c r="B26" s="7"/>
      <c r="C26" s="66" t="s">
        <v>86</v>
      </c>
      <c r="D26" s="67"/>
      <c r="E26" s="68"/>
      <c r="F26" s="19"/>
      <c r="G26" s="21">
        <v>394.1</v>
      </c>
      <c r="H26" s="40">
        <f t="shared" si="3"/>
        <v>0</v>
      </c>
      <c r="I26" s="40">
        <f t="shared" si="4"/>
        <v>0</v>
      </c>
      <c r="J26" s="40">
        <f t="shared" si="5"/>
        <v>0</v>
      </c>
      <c r="K26" s="9"/>
    </row>
    <row r="27" spans="2:11" ht="15" customHeight="1">
      <c r="B27" s="7"/>
      <c r="C27" s="66" t="s">
        <v>87</v>
      </c>
      <c r="D27" s="67"/>
      <c r="E27" s="68"/>
      <c r="F27" s="19"/>
      <c r="G27" s="21">
        <v>408.02</v>
      </c>
      <c r="H27" s="40">
        <f t="shared" si="3"/>
        <v>0</v>
      </c>
      <c r="I27" s="40">
        <f t="shared" si="4"/>
        <v>0</v>
      </c>
      <c r="J27" s="40">
        <f t="shared" si="5"/>
        <v>0</v>
      </c>
      <c r="K27" s="9"/>
    </row>
    <row r="28" spans="2:11" ht="15" customHeight="1">
      <c r="B28" s="7"/>
      <c r="C28" s="66" t="s">
        <v>105</v>
      </c>
      <c r="D28" s="67"/>
      <c r="E28" s="68"/>
      <c r="F28" s="19"/>
      <c r="G28" s="21">
        <v>356.01</v>
      </c>
      <c r="H28" s="40">
        <f t="shared" si="3"/>
        <v>0</v>
      </c>
      <c r="I28" s="40">
        <f t="shared" si="4"/>
        <v>0</v>
      </c>
      <c r="J28" s="40">
        <f t="shared" si="5"/>
        <v>0</v>
      </c>
      <c r="K28" s="9"/>
    </row>
    <row r="29" spans="2:11" ht="15" customHeight="1">
      <c r="B29" s="7"/>
      <c r="C29" s="57" t="s">
        <v>70</v>
      </c>
      <c r="D29" s="57"/>
      <c r="E29" s="57"/>
      <c r="F29" s="19"/>
      <c r="G29" s="21">
        <v>0.59</v>
      </c>
      <c r="H29" s="40">
        <f>G29*F29</f>
        <v>0</v>
      </c>
      <c r="I29" s="40">
        <f>H29*0.2</f>
        <v>0</v>
      </c>
      <c r="J29" s="40">
        <f>H29+I29</f>
        <v>0</v>
      </c>
      <c r="K29" s="9"/>
    </row>
    <row r="30" spans="2:11" ht="15" customHeight="1">
      <c r="B30" s="7"/>
      <c r="C30" s="57" t="s">
        <v>71</v>
      </c>
      <c r="D30" s="57"/>
      <c r="E30" s="57"/>
      <c r="F30" s="19"/>
      <c r="G30" s="21">
        <v>0.4</v>
      </c>
      <c r="H30" s="40">
        <f>G30*F30</f>
        <v>0</v>
      </c>
      <c r="I30" s="40">
        <f>H30*0.2</f>
        <v>0</v>
      </c>
      <c r="J30" s="40">
        <f>H30+I30</f>
        <v>0</v>
      </c>
      <c r="K30" s="9"/>
    </row>
    <row r="31" spans="2:11" ht="15" customHeight="1">
      <c r="B31" s="7"/>
      <c r="C31" s="66" t="s">
        <v>106</v>
      </c>
      <c r="D31" s="67"/>
      <c r="E31" s="68"/>
      <c r="F31" s="19"/>
      <c r="G31" s="21">
        <v>5500</v>
      </c>
      <c r="H31" s="40">
        <f t="shared" si="3"/>
        <v>0</v>
      </c>
      <c r="I31" s="40">
        <f t="shared" si="4"/>
        <v>0</v>
      </c>
      <c r="J31" s="40">
        <f t="shared" si="5"/>
        <v>0</v>
      </c>
      <c r="K31" s="9"/>
    </row>
    <row r="32" spans="2:11" ht="15" customHeight="1">
      <c r="B32" s="7"/>
      <c r="C32" s="66" t="s">
        <v>107</v>
      </c>
      <c r="D32" s="67"/>
      <c r="E32" s="68"/>
      <c r="F32" s="19"/>
      <c r="G32" s="21">
        <v>250</v>
      </c>
      <c r="H32" s="40">
        <f t="shared" si="3"/>
        <v>0</v>
      </c>
      <c r="I32" s="40">
        <f t="shared" si="4"/>
        <v>0</v>
      </c>
      <c r="J32" s="40">
        <f t="shared" si="5"/>
        <v>0</v>
      </c>
      <c r="K32" s="9"/>
    </row>
    <row r="33" spans="2:11" ht="15" customHeight="1">
      <c r="B33" s="7"/>
      <c r="C33" s="66" t="s">
        <v>110</v>
      </c>
      <c r="D33" s="67"/>
      <c r="E33" s="68"/>
      <c r="F33" s="19"/>
      <c r="G33" s="21">
        <v>3499</v>
      </c>
      <c r="H33" s="40">
        <f t="shared" ref="H33" si="6">G33*F33</f>
        <v>0</v>
      </c>
      <c r="I33" s="40">
        <f t="shared" ref="I33" si="7">H33*0.2</f>
        <v>0</v>
      </c>
      <c r="J33" s="40">
        <f t="shared" ref="J33" si="8">H33+I33</f>
        <v>0</v>
      </c>
      <c r="K33" s="9"/>
    </row>
    <row r="34" spans="2:11">
      <c r="B34" s="7"/>
      <c r="E34" s="41"/>
      <c r="F34" s="78" t="s">
        <v>32</v>
      </c>
      <c r="G34" s="79"/>
      <c r="H34" s="31">
        <f>SUM(H16:H32)</f>
        <v>0</v>
      </c>
      <c r="I34" s="31">
        <f>SUM(I16:I32)</f>
        <v>0</v>
      </c>
      <c r="J34" s="31">
        <f>SUM(J16:J32)</f>
        <v>0</v>
      </c>
      <c r="K34" s="9"/>
    </row>
    <row r="35" spans="2:11" ht="11.25" customHeight="1">
      <c r="B35" s="7"/>
      <c r="H35" s="42"/>
      <c r="I35" s="42"/>
      <c r="J35" s="42"/>
      <c r="K35" s="9"/>
    </row>
    <row r="36" spans="2:11" ht="11.25" customHeight="1">
      <c r="B36" s="7"/>
      <c r="H36" s="42"/>
      <c r="I36" s="42"/>
      <c r="J36" s="42"/>
      <c r="K36" s="9"/>
    </row>
    <row r="37" spans="2:11" ht="11.25" customHeight="1">
      <c r="B37" s="7"/>
      <c r="H37" s="42"/>
      <c r="I37" s="42"/>
      <c r="J37" s="42"/>
      <c r="K37" s="9"/>
    </row>
    <row r="38" spans="2:11">
      <c r="B38" s="7"/>
      <c r="C38" s="14" t="s">
        <v>33</v>
      </c>
      <c r="K38" s="9"/>
    </row>
    <row r="39" spans="2:11" ht="30.95" customHeight="1">
      <c r="B39" s="7"/>
      <c r="C39" s="71" t="s">
        <v>62</v>
      </c>
      <c r="D39" s="72"/>
      <c r="E39" s="72"/>
      <c r="F39" s="72"/>
      <c r="G39" s="72"/>
      <c r="H39" s="72"/>
      <c r="I39" s="72"/>
      <c r="J39" s="73"/>
      <c r="K39" s="9"/>
    </row>
    <row r="40" spans="2:11" ht="11.25" customHeight="1">
      <c r="B40" s="7"/>
      <c r="H40" s="42"/>
      <c r="I40" s="42"/>
      <c r="J40" s="42"/>
      <c r="K40" s="9"/>
    </row>
    <row r="41" spans="2:11" ht="60.2" customHeight="1">
      <c r="B41" s="7"/>
      <c r="C41" s="74" t="s">
        <v>50</v>
      </c>
      <c r="D41" s="75"/>
      <c r="E41" s="76"/>
      <c r="F41" s="15" t="s">
        <v>23</v>
      </c>
      <c r="G41" s="15" t="s">
        <v>51</v>
      </c>
      <c r="H41" s="15" t="s">
        <v>52</v>
      </c>
      <c r="I41" s="15" t="s">
        <v>21</v>
      </c>
      <c r="J41" s="15" t="s">
        <v>53</v>
      </c>
      <c r="K41" s="9"/>
    </row>
    <row r="42" spans="2:11">
      <c r="B42" s="7"/>
      <c r="C42" s="66" t="s">
        <v>39</v>
      </c>
      <c r="D42" s="67"/>
      <c r="E42" s="67"/>
      <c r="F42" s="19"/>
      <c r="G42" s="19"/>
      <c r="H42" s="40">
        <f>G42*F42</f>
        <v>0</v>
      </c>
      <c r="I42" s="40">
        <f>H42*0.2</f>
        <v>0</v>
      </c>
      <c r="J42" s="40">
        <f>H42+I42</f>
        <v>0</v>
      </c>
      <c r="K42" s="9"/>
    </row>
    <row r="43" spans="2:11" ht="15" customHeight="1">
      <c r="B43" s="7"/>
      <c r="C43" s="66" t="s">
        <v>40</v>
      </c>
      <c r="D43" s="67"/>
      <c r="E43" s="67"/>
      <c r="F43" s="19"/>
      <c r="G43" s="19"/>
      <c r="H43" s="40">
        <f>G43*F43</f>
        <v>0</v>
      </c>
      <c r="I43" s="40">
        <f t="shared" ref="I43:I57" si="9">H43*0.2</f>
        <v>0</v>
      </c>
      <c r="J43" s="40">
        <f>H43+I43</f>
        <v>0</v>
      </c>
      <c r="K43" s="9"/>
    </row>
    <row r="44" spans="2:11" ht="15" customHeight="1">
      <c r="B44" s="7"/>
      <c r="C44" s="66" t="s">
        <v>41</v>
      </c>
      <c r="D44" s="67"/>
      <c r="E44" s="67"/>
      <c r="F44" s="19"/>
      <c r="G44" s="19"/>
      <c r="H44" s="40">
        <f t="shared" ref="H44:H57" si="10">G44*F44</f>
        <v>0</v>
      </c>
      <c r="I44" s="40">
        <f t="shared" si="9"/>
        <v>0</v>
      </c>
      <c r="J44" s="40">
        <f t="shared" ref="J44:J57" si="11">H44+I44</f>
        <v>0</v>
      </c>
      <c r="K44" s="9"/>
    </row>
    <row r="45" spans="2:11" ht="15" customHeight="1">
      <c r="B45" s="7"/>
      <c r="C45" s="66" t="s">
        <v>42</v>
      </c>
      <c r="D45" s="67"/>
      <c r="E45" s="67"/>
      <c r="F45" s="19"/>
      <c r="G45" s="19"/>
      <c r="H45" s="40">
        <f t="shared" si="10"/>
        <v>0</v>
      </c>
      <c r="I45" s="40">
        <f t="shared" si="9"/>
        <v>0</v>
      </c>
      <c r="J45" s="40">
        <f t="shared" si="11"/>
        <v>0</v>
      </c>
      <c r="K45" s="9"/>
    </row>
    <row r="46" spans="2:11" ht="15" customHeight="1">
      <c r="B46" s="7"/>
      <c r="C46" s="66" t="s">
        <v>43</v>
      </c>
      <c r="D46" s="67"/>
      <c r="E46" s="67"/>
      <c r="F46" s="19"/>
      <c r="G46" s="19"/>
      <c r="H46" s="40">
        <f t="shared" si="10"/>
        <v>0</v>
      </c>
      <c r="I46" s="40">
        <f t="shared" si="9"/>
        <v>0</v>
      </c>
      <c r="J46" s="40">
        <f t="shared" si="11"/>
        <v>0</v>
      </c>
      <c r="K46" s="9"/>
    </row>
    <row r="47" spans="2:11" ht="15" customHeight="1">
      <c r="B47" s="7"/>
      <c r="C47" s="66" t="s">
        <v>44</v>
      </c>
      <c r="D47" s="67"/>
      <c r="E47" s="67"/>
      <c r="F47" s="19"/>
      <c r="G47" s="19"/>
      <c r="H47" s="40">
        <f t="shared" si="10"/>
        <v>0</v>
      </c>
      <c r="I47" s="40">
        <f t="shared" si="9"/>
        <v>0</v>
      </c>
      <c r="J47" s="40">
        <f t="shared" si="11"/>
        <v>0</v>
      </c>
      <c r="K47" s="9"/>
    </row>
    <row r="48" spans="2:11" ht="15" customHeight="1">
      <c r="B48" s="7"/>
      <c r="C48" s="66" t="s">
        <v>46</v>
      </c>
      <c r="D48" s="67"/>
      <c r="E48" s="67"/>
      <c r="F48" s="19"/>
      <c r="G48" s="19"/>
      <c r="H48" s="40">
        <f t="shared" si="10"/>
        <v>0</v>
      </c>
      <c r="I48" s="40">
        <f t="shared" si="9"/>
        <v>0</v>
      </c>
      <c r="J48" s="40">
        <f t="shared" si="11"/>
        <v>0</v>
      </c>
      <c r="K48" s="9"/>
    </row>
    <row r="49" spans="2:11" ht="15" customHeight="1">
      <c r="B49" s="7"/>
      <c r="C49" s="66" t="s">
        <v>45</v>
      </c>
      <c r="D49" s="67"/>
      <c r="E49" s="67"/>
      <c r="F49" s="19"/>
      <c r="G49" s="19"/>
      <c r="H49" s="40">
        <f t="shared" si="10"/>
        <v>0</v>
      </c>
      <c r="I49" s="40">
        <f t="shared" si="9"/>
        <v>0</v>
      </c>
      <c r="J49" s="40">
        <f t="shared" si="11"/>
        <v>0</v>
      </c>
      <c r="K49" s="9"/>
    </row>
    <row r="50" spans="2:11" ht="15" customHeight="1">
      <c r="B50" s="7"/>
      <c r="C50" s="66" t="s">
        <v>47</v>
      </c>
      <c r="D50" s="67"/>
      <c r="E50" s="67"/>
      <c r="F50" s="19"/>
      <c r="G50" s="19"/>
      <c r="H50" s="40">
        <f t="shared" si="10"/>
        <v>0</v>
      </c>
      <c r="I50" s="40">
        <f t="shared" si="9"/>
        <v>0</v>
      </c>
      <c r="J50" s="40">
        <f t="shared" si="11"/>
        <v>0</v>
      </c>
      <c r="K50" s="9"/>
    </row>
    <row r="51" spans="2:11" ht="15" customHeight="1">
      <c r="B51" s="7"/>
      <c r="C51" s="66" t="s">
        <v>26</v>
      </c>
      <c r="D51" s="67"/>
      <c r="E51" s="68"/>
      <c r="F51" s="19"/>
      <c r="G51" s="19"/>
      <c r="H51" s="40">
        <f t="shared" si="10"/>
        <v>0</v>
      </c>
      <c r="I51" s="40">
        <f t="shared" si="9"/>
        <v>0</v>
      </c>
      <c r="J51" s="40">
        <f t="shared" si="11"/>
        <v>0</v>
      </c>
      <c r="K51" s="9"/>
    </row>
    <row r="52" spans="2:11">
      <c r="B52" s="7"/>
      <c r="C52" s="66" t="s">
        <v>68</v>
      </c>
      <c r="D52" s="67"/>
      <c r="E52" s="68"/>
      <c r="F52" s="19"/>
      <c r="G52" s="19"/>
      <c r="H52" s="40">
        <f>G52*F52</f>
        <v>0</v>
      </c>
      <c r="I52" s="40">
        <f>H52*0.2</f>
        <v>0</v>
      </c>
      <c r="J52" s="40">
        <f>H52+I52</f>
        <v>0</v>
      </c>
      <c r="K52" s="9"/>
    </row>
    <row r="53" spans="2:11" ht="15" customHeight="1">
      <c r="B53" s="7"/>
      <c r="C53" s="66" t="s">
        <v>25</v>
      </c>
      <c r="D53" s="67"/>
      <c r="E53" s="68"/>
      <c r="F53" s="19"/>
      <c r="G53" s="19"/>
      <c r="H53" s="40">
        <f t="shared" si="10"/>
        <v>0</v>
      </c>
      <c r="I53" s="40">
        <f t="shared" si="9"/>
        <v>0</v>
      </c>
      <c r="J53" s="40">
        <f t="shared" si="11"/>
        <v>0</v>
      </c>
      <c r="K53" s="9"/>
    </row>
    <row r="54" spans="2:11">
      <c r="B54" s="7"/>
      <c r="C54" s="66" t="s">
        <v>63</v>
      </c>
      <c r="D54" s="67"/>
      <c r="E54" s="68"/>
      <c r="F54" s="19"/>
      <c r="G54" s="19"/>
      <c r="H54" s="40">
        <f t="shared" si="10"/>
        <v>0</v>
      </c>
      <c r="I54" s="40">
        <f t="shared" si="9"/>
        <v>0</v>
      </c>
      <c r="J54" s="40">
        <f t="shared" si="11"/>
        <v>0</v>
      </c>
      <c r="K54" s="9"/>
    </row>
    <row r="55" spans="2:11">
      <c r="B55" s="7"/>
      <c r="C55" s="66" t="s">
        <v>64</v>
      </c>
      <c r="D55" s="67"/>
      <c r="E55" s="68"/>
      <c r="F55" s="19"/>
      <c r="G55" s="19"/>
      <c r="H55" s="40">
        <f t="shared" si="10"/>
        <v>0</v>
      </c>
      <c r="I55" s="40">
        <f t="shared" si="9"/>
        <v>0</v>
      </c>
      <c r="J55" s="40">
        <f t="shared" si="11"/>
        <v>0</v>
      </c>
      <c r="K55" s="9"/>
    </row>
    <row r="56" spans="2:11">
      <c r="B56" s="7"/>
      <c r="C56" s="66" t="s">
        <v>65</v>
      </c>
      <c r="D56" s="67"/>
      <c r="E56" s="68"/>
      <c r="F56" s="19"/>
      <c r="G56" s="19"/>
      <c r="H56" s="40">
        <f t="shared" si="10"/>
        <v>0</v>
      </c>
      <c r="I56" s="40">
        <f t="shared" si="9"/>
        <v>0</v>
      </c>
      <c r="J56" s="40">
        <f t="shared" si="11"/>
        <v>0</v>
      </c>
      <c r="K56" s="9"/>
    </row>
    <row r="57" spans="2:11">
      <c r="B57" s="7"/>
      <c r="C57" s="66" t="s">
        <v>66</v>
      </c>
      <c r="D57" s="67"/>
      <c r="E57" s="68"/>
      <c r="F57" s="19"/>
      <c r="G57" s="19"/>
      <c r="H57" s="40">
        <f t="shared" si="10"/>
        <v>0</v>
      </c>
      <c r="I57" s="40">
        <f t="shared" si="9"/>
        <v>0</v>
      </c>
      <c r="J57" s="40">
        <f t="shared" si="11"/>
        <v>0</v>
      </c>
      <c r="K57" s="9"/>
    </row>
    <row r="58" spans="2:11">
      <c r="B58" s="7"/>
      <c r="C58" s="66" t="s">
        <v>24</v>
      </c>
      <c r="D58" s="67"/>
      <c r="E58" s="68"/>
      <c r="F58" s="19"/>
      <c r="G58" s="19"/>
      <c r="H58" s="40">
        <f t="shared" ref="H58:H63" si="12">G58*F58</f>
        <v>0</v>
      </c>
      <c r="I58" s="40">
        <f t="shared" ref="I58:I63" si="13">H58*0.2</f>
        <v>0</v>
      </c>
      <c r="J58" s="40">
        <f t="shared" ref="J58:J63" si="14">H58+I58</f>
        <v>0</v>
      </c>
      <c r="K58" s="9"/>
    </row>
    <row r="59" spans="2:11" ht="15" customHeight="1">
      <c r="B59" s="7"/>
      <c r="C59" s="66" t="s">
        <v>48</v>
      </c>
      <c r="D59" s="67"/>
      <c r="E59" s="68"/>
      <c r="F59" s="19"/>
      <c r="G59" s="19"/>
      <c r="H59" s="40">
        <f t="shared" si="12"/>
        <v>0</v>
      </c>
      <c r="I59" s="40">
        <f t="shared" si="13"/>
        <v>0</v>
      </c>
      <c r="J59" s="40">
        <f t="shared" si="14"/>
        <v>0</v>
      </c>
      <c r="K59" s="9"/>
    </row>
    <row r="60" spans="2:11" ht="15" customHeight="1">
      <c r="B60" s="7"/>
      <c r="C60" s="66" t="s">
        <v>108</v>
      </c>
      <c r="D60" s="67"/>
      <c r="E60" s="68"/>
      <c r="F60" s="19"/>
      <c r="G60" s="19"/>
      <c r="H60" s="40">
        <f t="shared" si="12"/>
        <v>0</v>
      </c>
      <c r="I60" s="40">
        <f t="shared" si="13"/>
        <v>0</v>
      </c>
      <c r="J60" s="40">
        <f t="shared" si="14"/>
        <v>0</v>
      </c>
      <c r="K60" s="9"/>
    </row>
    <row r="61" spans="2:11">
      <c r="B61" s="7"/>
      <c r="C61" s="66" t="s">
        <v>49</v>
      </c>
      <c r="D61" s="67"/>
      <c r="E61" s="68"/>
      <c r="F61" s="19"/>
      <c r="G61" s="19"/>
      <c r="H61" s="40">
        <f t="shared" si="12"/>
        <v>0</v>
      </c>
      <c r="I61" s="40">
        <f t="shared" si="13"/>
        <v>0</v>
      </c>
      <c r="J61" s="40">
        <f t="shared" si="14"/>
        <v>0</v>
      </c>
      <c r="K61" s="9"/>
    </row>
    <row r="62" spans="2:11">
      <c r="B62" s="7"/>
      <c r="C62" s="66" t="s">
        <v>67</v>
      </c>
      <c r="D62" s="67"/>
      <c r="E62" s="68"/>
      <c r="F62" s="19"/>
      <c r="G62" s="19"/>
      <c r="H62" s="40">
        <f t="shared" si="12"/>
        <v>0</v>
      </c>
      <c r="I62" s="40">
        <f t="shared" si="13"/>
        <v>0</v>
      </c>
      <c r="J62" s="40">
        <f t="shared" si="14"/>
        <v>0</v>
      </c>
      <c r="K62" s="9"/>
    </row>
    <row r="63" spans="2:11">
      <c r="B63" s="7"/>
      <c r="C63" s="66" t="s">
        <v>109</v>
      </c>
      <c r="D63" s="67"/>
      <c r="E63" s="68"/>
      <c r="F63" s="19"/>
      <c r="G63" s="19"/>
      <c r="H63" s="40">
        <f t="shared" si="12"/>
        <v>0</v>
      </c>
      <c r="I63" s="40">
        <f t="shared" si="13"/>
        <v>0</v>
      </c>
      <c r="J63" s="40">
        <f t="shared" si="14"/>
        <v>0</v>
      </c>
      <c r="K63" s="9"/>
    </row>
    <row r="64" spans="2:11">
      <c r="B64" s="7"/>
      <c r="E64" s="41"/>
      <c r="F64" s="69" t="s">
        <v>34</v>
      </c>
      <c r="G64" s="70"/>
      <c r="H64" s="31">
        <f>SUM(H42:H63)</f>
        <v>0</v>
      </c>
      <c r="I64" s="31">
        <f>SUM(I42:I63)</f>
        <v>0</v>
      </c>
      <c r="J64" s="31">
        <f>SUM(J42:J63)</f>
        <v>0</v>
      </c>
      <c r="K64" s="9"/>
    </row>
    <row r="65" spans="2:11" ht="11.25" customHeight="1">
      <c r="B65" s="7"/>
      <c r="H65" s="42"/>
      <c r="I65" s="42"/>
      <c r="J65" s="42"/>
      <c r="K65" s="9"/>
    </row>
    <row r="66" spans="2:11" ht="11.25" customHeight="1">
      <c r="B66" s="7"/>
      <c r="H66" s="42"/>
      <c r="I66" s="42"/>
      <c r="J66" s="42"/>
      <c r="K66" s="9"/>
    </row>
    <row r="67" spans="2:11" ht="11.25" customHeight="1">
      <c r="B67" s="7"/>
      <c r="H67" s="42"/>
      <c r="I67" s="42"/>
      <c r="J67" s="42"/>
      <c r="K67" s="9"/>
    </row>
    <row r="68" spans="2:11">
      <c r="B68" s="7"/>
      <c r="C68" s="14" t="s">
        <v>36</v>
      </c>
      <c r="K68" s="9"/>
    </row>
    <row r="69" spans="2:11" ht="30.95" customHeight="1">
      <c r="B69" s="7"/>
      <c r="C69" s="71" t="s">
        <v>60</v>
      </c>
      <c r="D69" s="72"/>
      <c r="E69" s="72"/>
      <c r="F69" s="72"/>
      <c r="G69" s="72"/>
      <c r="H69" s="72"/>
      <c r="I69" s="72"/>
      <c r="J69" s="73"/>
      <c r="K69" s="9"/>
    </row>
    <row r="70" spans="2:11" ht="11.25" customHeight="1">
      <c r="B70" s="7"/>
      <c r="H70" s="42"/>
      <c r="I70" s="42"/>
      <c r="J70" s="42"/>
      <c r="K70" s="9"/>
    </row>
    <row r="71" spans="2:11" ht="60.2" customHeight="1">
      <c r="B71" s="7"/>
      <c r="C71" s="74" t="s">
        <v>37</v>
      </c>
      <c r="D71" s="75"/>
      <c r="E71" s="76"/>
      <c r="F71" s="15" t="s">
        <v>23</v>
      </c>
      <c r="G71" s="15" t="s">
        <v>54</v>
      </c>
      <c r="H71" s="15" t="s">
        <v>55</v>
      </c>
      <c r="I71" s="15" t="s">
        <v>21</v>
      </c>
      <c r="J71" s="15" t="s">
        <v>56</v>
      </c>
      <c r="K71" s="9"/>
    </row>
    <row r="72" spans="2:11">
      <c r="B72" s="7"/>
      <c r="C72" s="57" t="s">
        <v>70</v>
      </c>
      <c r="D72" s="57"/>
      <c r="E72" s="57"/>
      <c r="F72" s="43" t="s">
        <v>38</v>
      </c>
      <c r="G72" s="43" t="s">
        <v>38</v>
      </c>
      <c r="H72" s="43" t="s">
        <v>38</v>
      </c>
      <c r="I72" s="43" t="s">
        <v>38</v>
      </c>
      <c r="J72" s="43" t="s">
        <v>38</v>
      </c>
      <c r="K72" s="9"/>
    </row>
    <row r="73" spans="2:11">
      <c r="B73" s="7"/>
      <c r="C73" s="57" t="s">
        <v>71</v>
      </c>
      <c r="D73" s="57"/>
      <c r="E73" s="57"/>
      <c r="F73" s="43" t="s">
        <v>38</v>
      </c>
      <c r="G73" s="43" t="s">
        <v>38</v>
      </c>
      <c r="H73" s="43" t="s">
        <v>38</v>
      </c>
      <c r="I73" s="43" t="s">
        <v>38</v>
      </c>
      <c r="J73" s="43" t="s">
        <v>38</v>
      </c>
      <c r="K73" s="9"/>
    </row>
    <row r="74" spans="2:11">
      <c r="B74" s="7"/>
      <c r="E74" s="41"/>
      <c r="F74" s="69" t="s">
        <v>35</v>
      </c>
      <c r="G74" s="70"/>
      <c r="H74" s="31">
        <v>0</v>
      </c>
      <c r="I74" s="31">
        <v>0</v>
      </c>
      <c r="J74" s="31">
        <v>0</v>
      </c>
      <c r="K74" s="9"/>
    </row>
    <row r="75" spans="2:11" ht="11.25" customHeight="1">
      <c r="B75" s="7"/>
      <c r="H75" s="42"/>
      <c r="I75" s="42"/>
      <c r="J75" s="42"/>
      <c r="K75" s="9"/>
    </row>
    <row r="76" spans="2:11" ht="11.25" customHeight="1">
      <c r="B76" s="7"/>
      <c r="H76" s="2"/>
      <c r="I76" s="2"/>
      <c r="J76" s="2"/>
      <c r="K76" s="9"/>
    </row>
    <row r="77" spans="2:11" ht="14.25" customHeight="1">
      <c r="B77" s="7"/>
      <c r="F77" s="69" t="s">
        <v>22</v>
      </c>
      <c r="G77" s="70"/>
      <c r="H77" s="31">
        <f>H34+H64+H74</f>
        <v>0</v>
      </c>
      <c r="I77" s="31">
        <f>I34+I64+I74</f>
        <v>0</v>
      </c>
      <c r="J77" s="31">
        <f>J34+J64+J74</f>
        <v>0</v>
      </c>
      <c r="K77" s="9"/>
    </row>
    <row r="78" spans="2:11" ht="15" thickBot="1">
      <c r="B78" s="33"/>
      <c r="C78" s="34"/>
      <c r="D78" s="34"/>
      <c r="E78" s="35"/>
      <c r="F78" s="34"/>
      <c r="G78" s="34"/>
      <c r="H78" s="34"/>
      <c r="I78" s="34"/>
      <c r="J78" s="34"/>
      <c r="K78" s="37"/>
    </row>
    <row r="79" spans="2:11">
      <c r="D79" s="1" t="s">
        <v>28</v>
      </c>
    </row>
    <row r="82" spans="3:5">
      <c r="C82" s="77"/>
      <c r="D82" s="77"/>
      <c r="E82" s="77"/>
    </row>
    <row r="83" spans="3:5">
      <c r="C83" s="77"/>
      <c r="D83" s="77"/>
      <c r="E83" s="77"/>
    </row>
    <row r="84" spans="3:5">
      <c r="C84" s="77"/>
      <c r="D84" s="77"/>
      <c r="E84" s="77"/>
    </row>
    <row r="85" spans="3:5">
      <c r="C85" s="77"/>
      <c r="D85" s="77"/>
      <c r="E85" s="77"/>
    </row>
    <row r="86" spans="3:5">
      <c r="C86" s="77"/>
      <c r="D86" s="77"/>
      <c r="E86" s="77"/>
    </row>
    <row r="87" spans="3:5">
      <c r="C87" s="77"/>
      <c r="D87" s="77"/>
      <c r="E87" s="77"/>
    </row>
    <row r="88" spans="3:5">
      <c r="C88" s="77"/>
      <c r="D88" s="77"/>
      <c r="E88" s="77"/>
    </row>
    <row r="89" spans="3:5">
      <c r="C89" s="77"/>
      <c r="D89" s="77"/>
      <c r="E89" s="77"/>
    </row>
    <row r="90" spans="3:5">
      <c r="C90" s="77"/>
      <c r="D90" s="77"/>
      <c r="E90" s="77"/>
    </row>
    <row r="91" spans="3:5">
      <c r="C91" s="77"/>
      <c r="D91" s="77"/>
      <c r="E91" s="77"/>
    </row>
  </sheetData>
  <protectedRanges>
    <protectedRange sqref="F42:G63 F24:G33 F16:F23" name="Range1"/>
  </protectedRanges>
  <mergeCells count="66">
    <mergeCell ref="C22:E22"/>
    <mergeCell ref="C17:E17"/>
    <mergeCell ref="C46:E46"/>
    <mergeCell ref="C47:E47"/>
    <mergeCell ref="D5:E5"/>
    <mergeCell ref="D6:E6"/>
    <mergeCell ref="D7:E7"/>
    <mergeCell ref="C10:J10"/>
    <mergeCell ref="C23:E23"/>
    <mergeCell ref="C13:J13"/>
    <mergeCell ref="C15:E15"/>
    <mergeCell ref="C16:E16"/>
    <mergeCell ref="C18:E18"/>
    <mergeCell ref="C20:E20"/>
    <mergeCell ref="C24:E24"/>
    <mergeCell ref="C19:E19"/>
    <mergeCell ref="C21:E21"/>
    <mergeCell ref="C25:E25"/>
    <mergeCell ref="C26:E26"/>
    <mergeCell ref="C28:E28"/>
    <mergeCell ref="C45:E45"/>
    <mergeCell ref="C29:E29"/>
    <mergeCell ref="C27:E27"/>
    <mergeCell ref="C31:E31"/>
    <mergeCell ref="C32:E32"/>
    <mergeCell ref="C41:E41"/>
    <mergeCell ref="C39:J39"/>
    <mergeCell ref="C44:E44"/>
    <mergeCell ref="C43:E43"/>
    <mergeCell ref="F34:G34"/>
    <mergeCell ref="C30:E30"/>
    <mergeCell ref="C42:E42"/>
    <mergeCell ref="C33:E33"/>
    <mergeCell ref="C91:E91"/>
    <mergeCell ref="C85:E85"/>
    <mergeCell ref="C86:E86"/>
    <mergeCell ref="C89:E89"/>
    <mergeCell ref="C90:E90"/>
    <mergeCell ref="C88:E88"/>
    <mergeCell ref="C87:E87"/>
    <mergeCell ref="C83:E83"/>
    <mergeCell ref="C84:E84"/>
    <mergeCell ref="C48:E48"/>
    <mergeCell ref="C49:E49"/>
    <mergeCell ref="C50:E50"/>
    <mergeCell ref="C52:E52"/>
    <mergeCell ref="C53:E53"/>
    <mergeCell ref="C82:E82"/>
    <mergeCell ref="F77:G77"/>
    <mergeCell ref="C58:E58"/>
    <mergeCell ref="C56:E56"/>
    <mergeCell ref="C61:E61"/>
    <mergeCell ref="C73:E73"/>
    <mergeCell ref="C60:E60"/>
    <mergeCell ref="C72:E72"/>
    <mergeCell ref="C69:J69"/>
    <mergeCell ref="C71:E71"/>
    <mergeCell ref="F74:G74"/>
    <mergeCell ref="C59:E59"/>
    <mergeCell ref="C57:E57"/>
    <mergeCell ref="C63:E63"/>
    <mergeCell ref="C51:E51"/>
    <mergeCell ref="C54:E54"/>
    <mergeCell ref="C55:E55"/>
    <mergeCell ref="F64:G64"/>
    <mergeCell ref="C62:E62"/>
  </mergeCells>
  <pageMargins left="0.25" right="0.25" top="0.75" bottom="0.75" header="0.3" footer="0.3"/>
  <pageSetup paperSize="9" scale="53" orientation="portrait" r:id="rId1"/>
  <headerFooter>
    <oddHeader>&amp;C&amp;"Calibri"&amp;10&amp;KFF0000DCC Public&amp;1#</oddHeader>
    <oddFooter>&amp;C&amp;"Calibri"&amp;11&amp;K000000&amp;"Calibri"&amp;11&amp;K000000&amp;"Calibri"&amp;11&amp;K000000DCC Public_x000D_&amp;1#&amp;"Calibri"&amp;11&amp;KFF0000DCC 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Fixed Charges</vt:lpstr>
      <vt:lpstr>Fixed Alt HAN Charge</vt:lpstr>
      <vt:lpstr>Fixed CH Charge</vt:lpstr>
      <vt:lpstr>Explicit Charges</vt:lpstr>
      <vt:lpstr>'Explicit Charges'!Print_Area</vt:lpstr>
      <vt:lpstr>'Fixed Alt HAN Charge'!Print_Area</vt:lpstr>
      <vt:lpstr>'Fixed CH Charge'!Print_Area</vt:lpstr>
      <vt:lpstr>'Fixed Charges'!Print_Area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2019-01-07T13:05:04Z</dcterms:created>
  <dcterms:modified xsi:type="dcterms:W3CDTF">2025-02-14T12:09:35Z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63a3b24-e67a-4f5f-98f1-0c05faed4f4c_Enabled">
    <vt:lpwstr>true</vt:lpwstr>
  </property>
  <property fmtid="{D5CDD505-2E9C-101B-9397-08002B2CF9AE}" pid="3" name="MSIP_Label_263a3b24-e67a-4f5f-98f1-0c05faed4f4c_SetDate">
    <vt:lpwstr>2023-07-05T10:01:25Z</vt:lpwstr>
  </property>
  <property fmtid="{D5CDD505-2E9C-101B-9397-08002B2CF9AE}" pid="4" name="MSIP_Label_263a3b24-e67a-4f5f-98f1-0c05faed4f4c_Method">
    <vt:lpwstr>Privileged</vt:lpwstr>
  </property>
  <property fmtid="{D5CDD505-2E9C-101B-9397-08002B2CF9AE}" pid="5" name="MSIP_Label_263a3b24-e67a-4f5f-98f1-0c05faed4f4c_Name">
    <vt:lpwstr>DCC Public</vt:lpwstr>
  </property>
  <property fmtid="{D5CDD505-2E9C-101B-9397-08002B2CF9AE}" pid="6" name="MSIP_Label_263a3b24-e67a-4f5f-98f1-0c05faed4f4c_SiteId">
    <vt:lpwstr>d77ea84a-f7fd-4928-b8a3-64763b0a7710</vt:lpwstr>
  </property>
  <property fmtid="{D5CDD505-2E9C-101B-9397-08002B2CF9AE}" pid="7" name="MSIP_Label_263a3b24-e67a-4f5f-98f1-0c05faed4f4c_ActionId">
    <vt:lpwstr>617da39a-2d0c-4300-9cb9-d055de066c08</vt:lpwstr>
  </property>
  <property fmtid="{D5CDD505-2E9C-101B-9397-08002B2CF9AE}" pid="8" name="MSIP_Label_263a3b24-e67a-4f5f-98f1-0c05faed4f4c_ContentBits">
    <vt:lpwstr>3</vt:lpwstr>
  </property>
</Properties>
</file>